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пр.1" sheetId="1" r:id="rId1"/>
    <sheet name="пр.2" sheetId="2" r:id="rId2"/>
    <sheet name="пр. 3" sheetId="8" r:id="rId3"/>
    <sheet name="пр.4" sheetId="6" r:id="rId4"/>
  </sheets>
  <definedNames>
    <definedName name="_xlnm.Print_Area" localSheetId="2">'пр. 3'!#REF!</definedName>
    <definedName name="_xlnm.Print_Area" localSheetId="0">пр.1!$A$1:$H$53</definedName>
    <definedName name="_xlnm.Print_Area" localSheetId="1">пр.2!$A$1:$E$19</definedName>
  </definedNames>
  <calcPr calcId="145621"/>
</workbook>
</file>

<file path=xl/calcChain.xml><?xml version="1.0" encoding="utf-8"?>
<calcChain xmlns="http://schemas.openxmlformats.org/spreadsheetml/2006/main">
  <c r="D25" i="1" l="1"/>
  <c r="D24" i="1"/>
  <c r="D8" i="2"/>
  <c r="E52" i="1"/>
  <c r="D40" i="1"/>
  <c r="D39" i="1"/>
  <c r="D12" i="1"/>
  <c r="D9" i="1"/>
  <c r="G56" i="8" l="1"/>
  <c r="G55" i="8"/>
  <c r="G54" i="8"/>
  <c r="G53" i="8"/>
  <c r="G52" i="8"/>
  <c r="G51" i="8"/>
  <c r="G50" i="8"/>
  <c r="G49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D13" i="1" l="1"/>
  <c r="H41" i="1" l="1"/>
  <c r="H26" i="1"/>
  <c r="H20" i="1"/>
  <c r="G17" i="1"/>
  <c r="G50" i="1"/>
  <c r="E47" i="1"/>
  <c r="F32" i="1"/>
  <c r="F52" i="1"/>
  <c r="G52" i="1"/>
  <c r="H52" i="1"/>
  <c r="H51" i="1"/>
  <c r="F51" i="1"/>
  <c r="G51" i="1"/>
  <c r="E51" i="1"/>
  <c r="D52" i="1" l="1"/>
  <c r="D51" i="1"/>
  <c r="H53" i="1"/>
  <c r="C19" i="2" l="1"/>
  <c r="E26" i="1" l="1"/>
  <c r="G44" i="1" l="1"/>
  <c r="E44" i="1"/>
  <c r="E38" i="1"/>
  <c r="D27" i="1" l="1"/>
  <c r="D21" i="1" l="1"/>
  <c r="E53" i="1" l="1"/>
  <c r="H14" i="1" l="1"/>
  <c r="D15" i="1" l="1"/>
  <c r="D16" i="1"/>
  <c r="D7" i="2" s="1"/>
  <c r="D6" i="2"/>
  <c r="D18" i="1"/>
  <c r="D19" i="1"/>
  <c r="D22" i="1"/>
  <c r="D9" i="2" s="1"/>
  <c r="D10" i="2"/>
  <c r="D28" i="1"/>
  <c r="D11" i="2" s="1"/>
  <c r="D30" i="1"/>
  <c r="D31" i="1"/>
  <c r="D12" i="2" s="1"/>
  <c r="D33" i="1"/>
  <c r="D34" i="1"/>
  <c r="D13" i="2" s="1"/>
  <c r="D36" i="1"/>
  <c r="D37" i="1"/>
  <c r="D14" i="2" s="1"/>
  <c r="D15" i="2"/>
  <c r="D42" i="1"/>
  <c r="D43" i="1"/>
  <c r="D16" i="2" s="1"/>
  <c r="D45" i="1"/>
  <c r="D46" i="1"/>
  <c r="D17" i="2" s="1"/>
  <c r="D48" i="1"/>
  <c r="D49" i="1"/>
  <c r="D18" i="2" s="1"/>
  <c r="D10" i="1"/>
  <c r="D5" i="2" s="1"/>
  <c r="D19" i="2" l="1"/>
  <c r="E5" i="2" s="1"/>
  <c r="D38" i="1"/>
  <c r="D44" i="1"/>
  <c r="D47" i="1"/>
  <c r="D50" i="1"/>
  <c r="D41" i="1"/>
  <c r="D35" i="1"/>
  <c r="D32" i="1"/>
  <c r="D29" i="1"/>
  <c r="D26" i="1"/>
  <c r="D23" i="1"/>
  <c r="D20" i="1"/>
  <c r="D14" i="1"/>
  <c r="D17" i="1"/>
  <c r="D11" i="1"/>
  <c r="E17" i="2" l="1"/>
  <c r="E7" i="2"/>
  <c r="E11" i="2"/>
  <c r="E15" i="2"/>
  <c r="E8" i="2"/>
  <c r="E12" i="2"/>
  <c r="E16" i="2"/>
  <c r="E9" i="2"/>
  <c r="E13" i="2"/>
  <c r="E18" i="2"/>
  <c r="E6" i="2"/>
  <c r="E10" i="2"/>
  <c r="E14" i="2"/>
  <c r="E50" i="1"/>
  <c r="F50" i="1"/>
  <c r="F47" i="1"/>
  <c r="G47" i="1"/>
  <c r="F44" i="1"/>
  <c r="E41" i="1"/>
  <c r="F41" i="1"/>
  <c r="G41" i="1"/>
  <c r="F38" i="1"/>
  <c r="G38" i="1"/>
  <c r="E35" i="1"/>
  <c r="F35" i="1"/>
  <c r="G32" i="1"/>
  <c r="E29" i="1"/>
  <c r="F29" i="1"/>
  <c r="F26" i="1"/>
  <c r="G26" i="1"/>
  <c r="F23" i="1"/>
  <c r="G23" i="1"/>
  <c r="F20" i="1"/>
  <c r="E14" i="1"/>
  <c r="F14" i="1"/>
  <c r="E17" i="1"/>
  <c r="F17" i="1"/>
  <c r="E11" i="1"/>
  <c r="F11" i="1"/>
  <c r="G53" i="1" l="1"/>
  <c r="F53" i="1"/>
  <c r="E19" i="2" l="1"/>
  <c r="D53" i="1"/>
</calcChain>
</file>

<file path=xl/sharedStrings.xml><?xml version="1.0" encoding="utf-8"?>
<sst xmlns="http://schemas.openxmlformats.org/spreadsheetml/2006/main" count="253" uniqueCount="141">
  <si>
    <t>№ п/п</t>
  </si>
  <si>
    <t>Наименование МП</t>
  </si>
  <si>
    <t xml:space="preserve"> федеральный и краевой бюджет</t>
  </si>
  <si>
    <t>районный бюджет</t>
  </si>
  <si>
    <t>средства поселений</t>
  </si>
  <si>
    <t>Итого:</t>
  </si>
  <si>
    <t>Удельный вес в общем объеме финансирования, %</t>
  </si>
  <si>
    <t>Приложение 1</t>
  </si>
  <si>
    <t>план</t>
  </si>
  <si>
    <t>факт</t>
  </si>
  <si>
    <t>% освоения</t>
  </si>
  <si>
    <t>Финансирование и исполнение объемов финансирования муниципальной программы, тыс.руб.</t>
  </si>
  <si>
    <t>Наименование муниципальной программы</t>
  </si>
  <si>
    <t>Приложение 2</t>
  </si>
  <si>
    <t>Исполнитель муниципальной программы</t>
  </si>
  <si>
    <t>Приложение 4</t>
  </si>
  <si>
    <t>ед. изм</t>
  </si>
  <si>
    <t>%</t>
  </si>
  <si>
    <t>чел.</t>
  </si>
  <si>
    <t>ед.</t>
  </si>
  <si>
    <t>га</t>
  </si>
  <si>
    <t xml:space="preserve">Доля расходов бюджета Пермского муниципального района, формируемых в рамках муниципальных программ </t>
  </si>
  <si>
    <t>4=5+6+7</t>
  </si>
  <si>
    <t>Объем бюджетного финансирования</t>
  </si>
  <si>
    <t>Внебюджетные источники</t>
  </si>
  <si>
    <t>показатель</t>
  </si>
  <si>
    <t>Оценка эффективности  реализации  МП,%</t>
  </si>
  <si>
    <t>Выполнение плановых показателей по доходам от использования имущества и земельных участков</t>
  </si>
  <si>
    <t>Ликвидация аварийного жилищного фонда</t>
  </si>
  <si>
    <t>Доля автомобильных дорог, находящихся в нормативном состоянии</t>
  </si>
  <si>
    <t>Протяженность автомобильных дорог, в отношении которых проведены кадастровые и землеустроительные работы</t>
  </si>
  <si>
    <t>км</t>
  </si>
  <si>
    <t>Доля граждан, использующих механизм получения муниципальных услуг в электронной форме</t>
  </si>
  <si>
    <t>Количество молодежных активов на территории Пермского муниципального района</t>
  </si>
  <si>
    <t xml:space="preserve">Уровень преступности на 10000 населения </t>
  </si>
  <si>
    <t>в том числе:</t>
  </si>
  <si>
    <t>Посевные площади сельскохозяйственных культур в хозяйствах всех категорий</t>
  </si>
  <si>
    <t>Обеспечение земельными участками инвалидов и семей, имеющих в своем составе инвалидов</t>
  </si>
  <si>
    <t>Кассовое исполнение  муниципальной программы, тыс.руб.</t>
  </si>
  <si>
    <t>Наименование  показателя муниципальной программы</t>
  </si>
  <si>
    <t>Значение показателя</t>
  </si>
  <si>
    <t>План</t>
  </si>
  <si>
    <t>Факт</t>
  </si>
  <si>
    <t>% достижения</t>
  </si>
  <si>
    <t>7=6/5*100</t>
  </si>
  <si>
    <t xml:space="preserve">Муниципальная программа "Развитие системы образования Пермского муниципального района"                                                                                                                                                                              </t>
  </si>
  <si>
    <t>Численность обучающихся в общеобразовательных организациях</t>
  </si>
  <si>
    <t>чел</t>
  </si>
  <si>
    <t>ед</t>
  </si>
  <si>
    <t>Число посетителей музея, получающих муниципальную услугу «Публичный показ музейных предметов, музейных коллекций»</t>
  </si>
  <si>
    <t>Протяженность дорог, находящихся на содержании</t>
  </si>
  <si>
    <t>Доля поставленных на государственный кадастровый учет объектов недвижимости и  зарегистрированных прав на объекты недвижимого имущества от включенных в реестр муниципального имущества Пермского муниципального района</t>
  </si>
  <si>
    <t>Вовлечение в оборот земельных участков</t>
  </si>
  <si>
    <t>Объем ввода в эксплуатацию жилья в Пермском муниципальном районе</t>
  </si>
  <si>
    <t>Тыс. кв.м</t>
  </si>
  <si>
    <t xml:space="preserve">Количество муниципальных служащих администрации Пермского муниципального района, прошедших обучение </t>
  </si>
  <si>
    <t>Количество социально значимых проектов, направленных на решение вопросов местного значения,  реализованных ТОС, инициативными группами, СОНКО, старостами сельских населенных пунктов с привлечением средств из бюджетов разных уровней и (или) внебюджетных источников</t>
  </si>
  <si>
    <t xml:space="preserve">Рост налогового потенциала в сопоставимых условиях к уровню 2015 года </t>
  </si>
  <si>
    <t xml:space="preserve">Муниципальная программа "Развитие отдельных направлений социальной сферы Пермского муниципального района"                                                                    </t>
  </si>
  <si>
    <t>Доля приоритетных объектов социальной инфраструктуры, доступных для инвалидов и других маломобильных групп населения, в общем количестве приоритетных объектов социальной инфраструктуры</t>
  </si>
  <si>
    <t xml:space="preserve">Муниципальная программа "Развитие молодежной политики, физической культуры и спорта в Пермском муниципальном районе"                                                                                       </t>
  </si>
  <si>
    <t>Доля населения, систематически занимающегося физической культурой и спортом, в общей численности населения в возрасте 3 - 79 лет</t>
  </si>
  <si>
    <t>Содержание объектов коммунально-инженерной инфраструктуры, находящихся в муниципальной собственности</t>
  </si>
  <si>
    <t>Доля населения Пермского района, привлеченного к участию в экологической деятельности</t>
  </si>
  <si>
    <t>Доля ликвидированных несанкционированных свалок отходов к общему числу выявленных несанкционированных свалок на землях общего пользования на территории Пермского муниципального района</t>
  </si>
  <si>
    <t xml:space="preserve">Муниципальная программа "Развитие жилищно-коммунального хозяйства Пермского муниципального района"                                                           </t>
  </si>
  <si>
    <t xml:space="preserve">Муниципальная программа "Развитие системы образования Пермского муниципального района"    </t>
  </si>
  <si>
    <t xml:space="preserve">Муниципальная программа "Развитие сферы культуры Пермского муниципального района"   </t>
  </si>
  <si>
    <t>Муниципальная программа "Развитие дорожного хозяйства и благоустройство Пермского муниципального района"</t>
  </si>
  <si>
    <t xml:space="preserve">Муниципальная программа Пермского муниципального района "Экономическое развитие Пермского муниципального района" </t>
  </si>
  <si>
    <t xml:space="preserve">Муниципальная программа "Обеспечение безопасности населения и территории Пермского муниципального района"  </t>
  </si>
  <si>
    <t xml:space="preserve">Муниципальная программа "Сельское хозяйство и комплексное развитие сельских территорий Пермского муниципального района" </t>
  </si>
  <si>
    <t xml:space="preserve">Муниципальная программа "Управление земельными ресурсами и имуществом Пермского муниципального района" </t>
  </si>
  <si>
    <t xml:space="preserve">Муниципальная программа "Градостроительная политика Пермского муниципального района"    </t>
  </si>
  <si>
    <t>Муниципальная программа Пермского муниципального района "Управление муниципальными финансами и муниципальным долгом Пермского муниципального района"</t>
  </si>
  <si>
    <t xml:space="preserve">Муниципальная программа "Развитие отдельных направлений социальной сферы Пермского муниципального района"    </t>
  </si>
  <si>
    <t xml:space="preserve">Муниципальная программа "Развитие молодежной политики, физической культуры и спорта в Пермском муниципальном районе"  </t>
  </si>
  <si>
    <t>Муниципальная программа "Развитие жилищно-коммунального хозяйства Пермского муниципального района"</t>
  </si>
  <si>
    <t xml:space="preserve">Муниципальная программа "Охрана окружающей среды в Пермском муниципальном районе"  </t>
  </si>
  <si>
    <t xml:space="preserve">Муниципальная программа "Совершенствование муниципального управления Пермского муниципального района"  </t>
  </si>
  <si>
    <t xml:space="preserve">Муниципальная программа "Градостроительная политика Пермского муниципального района"  </t>
  </si>
  <si>
    <t xml:space="preserve">Муниципальная программа "Развитие молодежной политики, физической культуры и спорта в Пермском муниципальном районе" </t>
  </si>
  <si>
    <t>Управление образования администрации муниципального образования "Пермский муниципальный район"</t>
  </si>
  <si>
    <t>Управление по делам культуры администрации Пермского муниципального района</t>
  </si>
  <si>
    <t>МКУ Управление благоустройством Пермского района</t>
  </si>
  <si>
    <t>Управление по развитию агропромышленного комплекса и предпринимательства администрации Пермского муниципального района</t>
  </si>
  <si>
    <t>Комитет имущественных отношений администрации Пермского муниципального района</t>
  </si>
  <si>
    <t>Финансово-экономическое управление администрации муниципального образования "Пермский муниципальный район"</t>
  </si>
  <si>
    <t>Муниципальное казенное учреждение "Центр обеспечения безопасности Пермского муниципального района"</t>
  </si>
  <si>
    <t>Муниципальное казенное учреждение "Управление стратегического развития Пермского муниципального района"</t>
  </si>
  <si>
    <t>Администрация Пермского муниципального района</t>
  </si>
  <si>
    <t>Муниципальное учреждение "Управление по молодежной политике и спорту Пермского муниципального района"</t>
  </si>
  <si>
    <t xml:space="preserve">Управление социального развития администрации Пермского муниципального района </t>
  </si>
  <si>
    <t xml:space="preserve">Доля детей от 3 до 7 лет, получающих услуги дошкольного образования в образовательных организациях, реализующих программы дошкольного образования, в общей численности детей от 3 до 7 лет, зарегистрированных в информационной системе «Контингент» для получения услуги дошкольного образования» </t>
  </si>
  <si>
    <t>Чел.</t>
  </si>
  <si>
    <t>Доля детей, охваченных дополнительным образованием в общей численности обучающихся образовательных организаций Пермского муниципального района в возрасте от 5 до 18 лет</t>
  </si>
  <si>
    <t>Уровень среднемесячной заработной платы педагогических работников дополнительного образования к размеру средней заработной платы учителей Пермского муниципального района, но не ниже уровня прошлого года</t>
  </si>
  <si>
    <t>Уровень среднемесячной заработной платы педагогических работников образовательных организаций дошкольного образования к размеру, установленному Соглашением, заключенным между Пермским муниципальным районом и Министерством образования</t>
  </si>
  <si>
    <t>Уровень среднемесячной заработной платы педагогических работников образовательных организаций общего образования к размеру, установленному Соглашением, заключенным между Пермским муниципальным районом и Министерством образования</t>
  </si>
  <si>
    <t>Муниципальная программа "Развитие сферы культуры Пермского муниципального района"</t>
  </si>
  <si>
    <t>Увеличение числа посещений культурных мероприятий в 3 раза к 2030 году (к уровню 2019 года)</t>
  </si>
  <si>
    <t>Количество детей и молодежи, получающих услуги художественного образования, в рамках муниципального задания</t>
  </si>
  <si>
    <t>тыс. чел.</t>
  </si>
  <si>
    <t>Доля муниципальных учреждений сферы культуры, дополнительного образования в сфере культуры, подведомственных Управлению культуры, молодежи и спорта, находящихся в нормативном состоянии</t>
  </si>
  <si>
    <t>Увеличение количества инфраструктурных объектов сферы культуры (реконструкция, строительство) на 3 единицы к 2030 году (нарастающим итогом)</t>
  </si>
  <si>
    <t>Уровень среднемесячной заработной плата работников муниципальных учреждений культуры и искусства, подведомственных Управлению культуры, молодежи и спорта, составит 100% к размеру прогнозной среднемесячной заработной платы, установленному Министерством культуры Пермского края</t>
  </si>
  <si>
    <t>Уровень среднемесячной заработной платы педагогических работников учреждений дополнительного образования, подведомственных Управлению культуры, молодежи и спорта, составит 100% от размера прогнозной средней заработной платы учителей Пермского муниципального района</t>
  </si>
  <si>
    <t xml:space="preserve">Муниципальная программа «Развитие дорожного хозяйства и благоустройство Пермского муниципального района» </t>
  </si>
  <si>
    <t xml:space="preserve">Муниципальная программа Пермского муниципального района «Экономическое развитие Пермского муниципального района» </t>
  </si>
  <si>
    <t>1. Количество индивидуальных предпринимателей в расчете на 1000 жителей населения*</t>
  </si>
  <si>
    <t>2. Турпоток</t>
  </si>
  <si>
    <t xml:space="preserve">чел. </t>
  </si>
  <si>
    <t>3. Число субъектов малого и среднего предпринимательства</t>
  </si>
  <si>
    <t>4. Количество представителей субъектов малого и среднего предпринимательства, вовлеченных к участию в отдельных мероприятиях Программы</t>
  </si>
  <si>
    <t xml:space="preserve">Муниципальная программа «Обеспечение безопасности населения и территории Пермского муниципального района»                                    </t>
  </si>
  <si>
    <t xml:space="preserve">Муниципальная программа "Сельское хозяйство и комплексное развитие сельских территорий Пермского муниципального района " </t>
  </si>
  <si>
    <t>Индекс физического объема сельскохозяйственной продукции в хозяйствах всех категорий  *</t>
  </si>
  <si>
    <t xml:space="preserve">Муниципальная программа «Управление земельными ресурсами и имуществом Пермского муниципального района»                                                   </t>
  </si>
  <si>
    <t>Обеспечение земельными участками многодетных семей на территории Пермского муниципального района</t>
  </si>
  <si>
    <t xml:space="preserve">Муниципальная программа «Градостроительная политика Пермского муниципального района»                                                                </t>
  </si>
  <si>
    <t>Доля документов территориального планирования и документов градостроительного зонирования, соответствующих документам территориального планирования Российской Федерации и субъекта Российской Федерации</t>
  </si>
  <si>
    <t>Доступность сведений государственной информационной системы обеспечения градостроительной деятельности всем субъектам строительной и градостроительной деятельности</t>
  </si>
  <si>
    <t>Доля муниципальных программ, соответствующих Стратегии социально-экономического развития Пермского муниципального района</t>
  </si>
  <si>
    <t xml:space="preserve">Муниципальная программа «Совершенствование муниципального управления Пермского муниципального района»                                                                               </t>
  </si>
  <si>
    <t xml:space="preserve">Муниципальная программа Пермского муниципального района «Управление муниципальными финансами и муниципальным долгом Пермского муниципального района»                                                        </t>
  </si>
  <si>
    <t>не менее 95</t>
  </si>
  <si>
    <t xml:space="preserve">Коэффициент отношения муниципального долга к объёму доходов бюджета без учёта утверждённого объёма безвозмездных поступлений и (или) поступлений налоговых доходов по дополнительным нормативам отчислений </t>
  </si>
  <si>
    <t>не более 10</t>
  </si>
  <si>
    <t>не менее 34</t>
  </si>
  <si>
    <t xml:space="preserve">Доля расходов бюджета района, в отношении которых осуществлён внутренний финансовый контроль </t>
  </si>
  <si>
    <t>не менее 14</t>
  </si>
  <si>
    <t>Численность населения Пермского муниципального района*</t>
  </si>
  <si>
    <t xml:space="preserve"> %</t>
  </si>
  <si>
    <t>кв.м.</t>
  </si>
  <si>
    <t xml:space="preserve">Муниципальная программа «Охрана окружающей среды в    Пермском муниципальном районе»                                                       </t>
  </si>
  <si>
    <t>-</t>
  </si>
  <si>
    <t>Отчет о достижении  показателей муниципальных программ Пермского муниципального района  за 2022 год</t>
  </si>
  <si>
    <t>Основные сведения по освоению финансовых средств в рамках муниципальных программ Пермского муниципального района за 2022 год</t>
  </si>
  <si>
    <t>Оценка эффективности реализации муниципальных программ по итогам 2022 года</t>
  </si>
  <si>
    <t>Объем финансирования муниципальных программ Пермского муниципального района за 2022 год</t>
  </si>
  <si>
    <t>Количество творческих коллективов и индивидуальных исполнителей детской школы искусств Пермского муниципального района, ставших дипломантами и лауреатами международных, всероссийских и региональных конкурсов, – 200 ед. к 2030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</si>
</sst>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0.0"/>
    <numFmt numFmtId="167" formatCode="#,##0.0"/>
    <numFmt numFmtId="168" formatCode="_(* #,##0.00_);_(* \(#,##0.00\);_(* &quot;-&quot;??_);_(@_)"/>
    <numFmt numFmtId="169" formatCode="_(* #,##0.0_);_(* \(#,##0.0\);_(* &quot;-&quot;??_);_(@_)"/>
    <numFmt numFmtId="170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0" fontId="7" fillId="0" borderId="0"/>
  </cellStyleXfs>
  <cellXfs count="1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168" fontId="6" fillId="0" borderId="1" xfId="3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wrapText="1"/>
    </xf>
    <xf numFmtId="16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justify" vertical="center" wrapText="1"/>
    </xf>
    <xf numFmtId="0" fontId="14" fillId="0" borderId="0" xfId="0" applyFont="1"/>
    <xf numFmtId="0" fontId="14" fillId="0" borderId="0" xfId="0" applyFont="1" applyFill="1"/>
    <xf numFmtId="165" fontId="6" fillId="0" borderId="2" xfId="1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9" fontId="6" fillId="0" borderId="1" xfId="3" applyNumberFormat="1" applyFont="1" applyFill="1" applyBorder="1" applyAlignment="1">
      <alignment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wrapText="1"/>
    </xf>
    <xf numFmtId="167" fontId="4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/>
    <xf numFmtId="167" fontId="3" fillId="0" borderId="0" xfId="0" applyNumberFormat="1" applyFont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70" fontId="6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70" fontId="8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4"/>
    <cellStyle name="Обычный 25 2" xf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zoomScaleNormal="106" zoomScaleSheetLayoutView="100" workbookViewId="0">
      <selection activeCell="G51" sqref="G51"/>
    </sheetView>
  </sheetViews>
  <sheetFormatPr defaultRowHeight="13.8" x14ac:dyDescent="0.25"/>
  <cols>
    <col min="1" max="1" width="4.33203125" style="2" customWidth="1"/>
    <col min="2" max="2" width="38.6640625" style="2" customWidth="1"/>
    <col min="3" max="3" width="13.21875" style="2" customWidth="1"/>
    <col min="4" max="4" width="16" style="2" customWidth="1"/>
    <col min="5" max="5" width="14.109375" style="5" customWidth="1"/>
    <col min="6" max="6" width="15.33203125" style="2" customWidth="1"/>
    <col min="7" max="7" width="12" style="2" customWidth="1"/>
    <col min="8" max="8" width="11.88671875" style="41" customWidth="1"/>
    <col min="9" max="253" width="9.109375" style="2"/>
    <col min="254" max="254" width="4.33203125" style="2" customWidth="1"/>
    <col min="255" max="255" width="37" style="2" customWidth="1"/>
    <col min="256" max="256" width="14.44140625" style="2" customWidth="1"/>
    <col min="257" max="257" width="13.109375" style="2" customWidth="1"/>
    <col min="258" max="258" width="12.44140625" style="2" customWidth="1"/>
    <col min="259" max="259" width="12" style="2" customWidth="1"/>
    <col min="260" max="260" width="14" style="2" customWidth="1"/>
    <col min="261" max="261" width="14.5546875" style="2" customWidth="1"/>
    <col min="262" max="262" width="12" style="2" customWidth="1"/>
    <col min="263" max="263" width="11.5546875" style="2" customWidth="1"/>
    <col min="264" max="509" width="9.109375" style="2"/>
    <col min="510" max="510" width="4.33203125" style="2" customWidth="1"/>
    <col min="511" max="511" width="37" style="2" customWidth="1"/>
    <col min="512" max="512" width="14.44140625" style="2" customWidth="1"/>
    <col min="513" max="513" width="13.109375" style="2" customWidth="1"/>
    <col min="514" max="514" width="12.44140625" style="2" customWidth="1"/>
    <col min="515" max="515" width="12" style="2" customWidth="1"/>
    <col min="516" max="516" width="14" style="2" customWidth="1"/>
    <col min="517" max="517" width="14.5546875" style="2" customWidth="1"/>
    <col min="518" max="518" width="12" style="2" customWidth="1"/>
    <col min="519" max="519" width="11.5546875" style="2" customWidth="1"/>
    <col min="520" max="765" width="9.109375" style="2"/>
    <col min="766" max="766" width="4.33203125" style="2" customWidth="1"/>
    <col min="767" max="767" width="37" style="2" customWidth="1"/>
    <col min="768" max="768" width="14.44140625" style="2" customWidth="1"/>
    <col min="769" max="769" width="13.109375" style="2" customWidth="1"/>
    <col min="770" max="770" width="12.44140625" style="2" customWidth="1"/>
    <col min="771" max="771" width="12" style="2" customWidth="1"/>
    <col min="772" max="772" width="14" style="2" customWidth="1"/>
    <col min="773" max="773" width="14.5546875" style="2" customWidth="1"/>
    <col min="774" max="774" width="12" style="2" customWidth="1"/>
    <col min="775" max="775" width="11.5546875" style="2" customWidth="1"/>
    <col min="776" max="1021" width="9.109375" style="2"/>
    <col min="1022" max="1022" width="4.33203125" style="2" customWidth="1"/>
    <col min="1023" max="1023" width="37" style="2" customWidth="1"/>
    <col min="1024" max="1024" width="14.44140625" style="2" customWidth="1"/>
    <col min="1025" max="1025" width="13.109375" style="2" customWidth="1"/>
    <col min="1026" max="1026" width="12.44140625" style="2" customWidth="1"/>
    <col min="1027" max="1027" width="12" style="2" customWidth="1"/>
    <col min="1028" max="1028" width="14" style="2" customWidth="1"/>
    <col min="1029" max="1029" width="14.5546875" style="2" customWidth="1"/>
    <col min="1030" max="1030" width="12" style="2" customWidth="1"/>
    <col min="1031" max="1031" width="11.5546875" style="2" customWidth="1"/>
    <col min="1032" max="1277" width="9.109375" style="2"/>
    <col min="1278" max="1278" width="4.33203125" style="2" customWidth="1"/>
    <col min="1279" max="1279" width="37" style="2" customWidth="1"/>
    <col min="1280" max="1280" width="14.44140625" style="2" customWidth="1"/>
    <col min="1281" max="1281" width="13.109375" style="2" customWidth="1"/>
    <col min="1282" max="1282" width="12.44140625" style="2" customWidth="1"/>
    <col min="1283" max="1283" width="12" style="2" customWidth="1"/>
    <col min="1284" max="1284" width="14" style="2" customWidth="1"/>
    <col min="1285" max="1285" width="14.5546875" style="2" customWidth="1"/>
    <col min="1286" max="1286" width="12" style="2" customWidth="1"/>
    <col min="1287" max="1287" width="11.5546875" style="2" customWidth="1"/>
    <col min="1288" max="1533" width="9.109375" style="2"/>
    <col min="1534" max="1534" width="4.33203125" style="2" customWidth="1"/>
    <col min="1535" max="1535" width="37" style="2" customWidth="1"/>
    <col min="1536" max="1536" width="14.44140625" style="2" customWidth="1"/>
    <col min="1537" max="1537" width="13.109375" style="2" customWidth="1"/>
    <col min="1538" max="1538" width="12.44140625" style="2" customWidth="1"/>
    <col min="1539" max="1539" width="12" style="2" customWidth="1"/>
    <col min="1540" max="1540" width="14" style="2" customWidth="1"/>
    <col min="1541" max="1541" width="14.5546875" style="2" customWidth="1"/>
    <col min="1542" max="1542" width="12" style="2" customWidth="1"/>
    <col min="1543" max="1543" width="11.5546875" style="2" customWidth="1"/>
    <col min="1544" max="1789" width="9.109375" style="2"/>
    <col min="1790" max="1790" width="4.33203125" style="2" customWidth="1"/>
    <col min="1791" max="1791" width="37" style="2" customWidth="1"/>
    <col min="1792" max="1792" width="14.44140625" style="2" customWidth="1"/>
    <col min="1793" max="1793" width="13.109375" style="2" customWidth="1"/>
    <col min="1794" max="1794" width="12.44140625" style="2" customWidth="1"/>
    <col min="1795" max="1795" width="12" style="2" customWidth="1"/>
    <col min="1796" max="1796" width="14" style="2" customWidth="1"/>
    <col min="1797" max="1797" width="14.5546875" style="2" customWidth="1"/>
    <col min="1798" max="1798" width="12" style="2" customWidth="1"/>
    <col min="1799" max="1799" width="11.5546875" style="2" customWidth="1"/>
    <col min="1800" max="2045" width="9.109375" style="2"/>
    <col min="2046" max="2046" width="4.33203125" style="2" customWidth="1"/>
    <col min="2047" max="2047" width="37" style="2" customWidth="1"/>
    <col min="2048" max="2048" width="14.44140625" style="2" customWidth="1"/>
    <col min="2049" max="2049" width="13.109375" style="2" customWidth="1"/>
    <col min="2050" max="2050" width="12.44140625" style="2" customWidth="1"/>
    <col min="2051" max="2051" width="12" style="2" customWidth="1"/>
    <col min="2052" max="2052" width="14" style="2" customWidth="1"/>
    <col min="2053" max="2053" width="14.5546875" style="2" customWidth="1"/>
    <col min="2054" max="2054" width="12" style="2" customWidth="1"/>
    <col min="2055" max="2055" width="11.5546875" style="2" customWidth="1"/>
    <col min="2056" max="2301" width="9.109375" style="2"/>
    <col min="2302" max="2302" width="4.33203125" style="2" customWidth="1"/>
    <col min="2303" max="2303" width="37" style="2" customWidth="1"/>
    <col min="2304" max="2304" width="14.44140625" style="2" customWidth="1"/>
    <col min="2305" max="2305" width="13.109375" style="2" customWidth="1"/>
    <col min="2306" max="2306" width="12.44140625" style="2" customWidth="1"/>
    <col min="2307" max="2307" width="12" style="2" customWidth="1"/>
    <col min="2308" max="2308" width="14" style="2" customWidth="1"/>
    <col min="2309" max="2309" width="14.5546875" style="2" customWidth="1"/>
    <col min="2310" max="2310" width="12" style="2" customWidth="1"/>
    <col min="2311" max="2311" width="11.5546875" style="2" customWidth="1"/>
    <col min="2312" max="2557" width="9.109375" style="2"/>
    <col min="2558" max="2558" width="4.33203125" style="2" customWidth="1"/>
    <col min="2559" max="2559" width="37" style="2" customWidth="1"/>
    <col min="2560" max="2560" width="14.44140625" style="2" customWidth="1"/>
    <col min="2561" max="2561" width="13.109375" style="2" customWidth="1"/>
    <col min="2562" max="2562" width="12.44140625" style="2" customWidth="1"/>
    <col min="2563" max="2563" width="12" style="2" customWidth="1"/>
    <col min="2564" max="2564" width="14" style="2" customWidth="1"/>
    <col min="2565" max="2565" width="14.5546875" style="2" customWidth="1"/>
    <col min="2566" max="2566" width="12" style="2" customWidth="1"/>
    <col min="2567" max="2567" width="11.5546875" style="2" customWidth="1"/>
    <col min="2568" max="2813" width="9.109375" style="2"/>
    <col min="2814" max="2814" width="4.33203125" style="2" customWidth="1"/>
    <col min="2815" max="2815" width="37" style="2" customWidth="1"/>
    <col min="2816" max="2816" width="14.44140625" style="2" customWidth="1"/>
    <col min="2817" max="2817" width="13.109375" style="2" customWidth="1"/>
    <col min="2818" max="2818" width="12.44140625" style="2" customWidth="1"/>
    <col min="2819" max="2819" width="12" style="2" customWidth="1"/>
    <col min="2820" max="2820" width="14" style="2" customWidth="1"/>
    <col min="2821" max="2821" width="14.5546875" style="2" customWidth="1"/>
    <col min="2822" max="2822" width="12" style="2" customWidth="1"/>
    <col min="2823" max="2823" width="11.5546875" style="2" customWidth="1"/>
    <col min="2824" max="3069" width="9.109375" style="2"/>
    <col min="3070" max="3070" width="4.33203125" style="2" customWidth="1"/>
    <col min="3071" max="3071" width="37" style="2" customWidth="1"/>
    <col min="3072" max="3072" width="14.44140625" style="2" customWidth="1"/>
    <col min="3073" max="3073" width="13.109375" style="2" customWidth="1"/>
    <col min="3074" max="3074" width="12.44140625" style="2" customWidth="1"/>
    <col min="3075" max="3075" width="12" style="2" customWidth="1"/>
    <col min="3076" max="3076" width="14" style="2" customWidth="1"/>
    <col min="3077" max="3077" width="14.5546875" style="2" customWidth="1"/>
    <col min="3078" max="3078" width="12" style="2" customWidth="1"/>
    <col min="3079" max="3079" width="11.5546875" style="2" customWidth="1"/>
    <col min="3080" max="3325" width="9.109375" style="2"/>
    <col min="3326" max="3326" width="4.33203125" style="2" customWidth="1"/>
    <col min="3327" max="3327" width="37" style="2" customWidth="1"/>
    <col min="3328" max="3328" width="14.44140625" style="2" customWidth="1"/>
    <col min="3329" max="3329" width="13.109375" style="2" customWidth="1"/>
    <col min="3330" max="3330" width="12.44140625" style="2" customWidth="1"/>
    <col min="3331" max="3331" width="12" style="2" customWidth="1"/>
    <col min="3332" max="3332" width="14" style="2" customWidth="1"/>
    <col min="3333" max="3333" width="14.5546875" style="2" customWidth="1"/>
    <col min="3334" max="3334" width="12" style="2" customWidth="1"/>
    <col min="3335" max="3335" width="11.5546875" style="2" customWidth="1"/>
    <col min="3336" max="3581" width="9.109375" style="2"/>
    <col min="3582" max="3582" width="4.33203125" style="2" customWidth="1"/>
    <col min="3583" max="3583" width="37" style="2" customWidth="1"/>
    <col min="3584" max="3584" width="14.44140625" style="2" customWidth="1"/>
    <col min="3585" max="3585" width="13.109375" style="2" customWidth="1"/>
    <col min="3586" max="3586" width="12.44140625" style="2" customWidth="1"/>
    <col min="3587" max="3587" width="12" style="2" customWidth="1"/>
    <col min="3588" max="3588" width="14" style="2" customWidth="1"/>
    <col min="3589" max="3589" width="14.5546875" style="2" customWidth="1"/>
    <col min="3590" max="3590" width="12" style="2" customWidth="1"/>
    <col min="3591" max="3591" width="11.5546875" style="2" customWidth="1"/>
    <col min="3592" max="3837" width="9.109375" style="2"/>
    <col min="3838" max="3838" width="4.33203125" style="2" customWidth="1"/>
    <col min="3839" max="3839" width="37" style="2" customWidth="1"/>
    <col min="3840" max="3840" width="14.44140625" style="2" customWidth="1"/>
    <col min="3841" max="3841" width="13.109375" style="2" customWidth="1"/>
    <col min="3842" max="3842" width="12.44140625" style="2" customWidth="1"/>
    <col min="3843" max="3843" width="12" style="2" customWidth="1"/>
    <col min="3844" max="3844" width="14" style="2" customWidth="1"/>
    <col min="3845" max="3845" width="14.5546875" style="2" customWidth="1"/>
    <col min="3846" max="3846" width="12" style="2" customWidth="1"/>
    <col min="3847" max="3847" width="11.5546875" style="2" customWidth="1"/>
    <col min="3848" max="4093" width="9.109375" style="2"/>
    <col min="4094" max="4094" width="4.33203125" style="2" customWidth="1"/>
    <col min="4095" max="4095" width="37" style="2" customWidth="1"/>
    <col min="4096" max="4096" width="14.44140625" style="2" customWidth="1"/>
    <col min="4097" max="4097" width="13.109375" style="2" customWidth="1"/>
    <col min="4098" max="4098" width="12.44140625" style="2" customWidth="1"/>
    <col min="4099" max="4099" width="12" style="2" customWidth="1"/>
    <col min="4100" max="4100" width="14" style="2" customWidth="1"/>
    <col min="4101" max="4101" width="14.5546875" style="2" customWidth="1"/>
    <col min="4102" max="4102" width="12" style="2" customWidth="1"/>
    <col min="4103" max="4103" width="11.5546875" style="2" customWidth="1"/>
    <col min="4104" max="4349" width="9.109375" style="2"/>
    <col min="4350" max="4350" width="4.33203125" style="2" customWidth="1"/>
    <col min="4351" max="4351" width="37" style="2" customWidth="1"/>
    <col min="4352" max="4352" width="14.44140625" style="2" customWidth="1"/>
    <col min="4353" max="4353" width="13.109375" style="2" customWidth="1"/>
    <col min="4354" max="4354" width="12.44140625" style="2" customWidth="1"/>
    <col min="4355" max="4355" width="12" style="2" customWidth="1"/>
    <col min="4356" max="4356" width="14" style="2" customWidth="1"/>
    <col min="4357" max="4357" width="14.5546875" style="2" customWidth="1"/>
    <col min="4358" max="4358" width="12" style="2" customWidth="1"/>
    <col min="4359" max="4359" width="11.5546875" style="2" customWidth="1"/>
    <col min="4360" max="4605" width="9.109375" style="2"/>
    <col min="4606" max="4606" width="4.33203125" style="2" customWidth="1"/>
    <col min="4607" max="4607" width="37" style="2" customWidth="1"/>
    <col min="4608" max="4608" width="14.44140625" style="2" customWidth="1"/>
    <col min="4609" max="4609" width="13.109375" style="2" customWidth="1"/>
    <col min="4610" max="4610" width="12.44140625" style="2" customWidth="1"/>
    <col min="4611" max="4611" width="12" style="2" customWidth="1"/>
    <col min="4612" max="4612" width="14" style="2" customWidth="1"/>
    <col min="4613" max="4613" width="14.5546875" style="2" customWidth="1"/>
    <col min="4614" max="4614" width="12" style="2" customWidth="1"/>
    <col min="4615" max="4615" width="11.5546875" style="2" customWidth="1"/>
    <col min="4616" max="4861" width="9.109375" style="2"/>
    <col min="4862" max="4862" width="4.33203125" style="2" customWidth="1"/>
    <col min="4863" max="4863" width="37" style="2" customWidth="1"/>
    <col min="4864" max="4864" width="14.44140625" style="2" customWidth="1"/>
    <col min="4865" max="4865" width="13.109375" style="2" customWidth="1"/>
    <col min="4866" max="4866" width="12.44140625" style="2" customWidth="1"/>
    <col min="4867" max="4867" width="12" style="2" customWidth="1"/>
    <col min="4868" max="4868" width="14" style="2" customWidth="1"/>
    <col min="4869" max="4869" width="14.5546875" style="2" customWidth="1"/>
    <col min="4870" max="4870" width="12" style="2" customWidth="1"/>
    <col min="4871" max="4871" width="11.5546875" style="2" customWidth="1"/>
    <col min="4872" max="5117" width="9.109375" style="2"/>
    <col min="5118" max="5118" width="4.33203125" style="2" customWidth="1"/>
    <col min="5119" max="5119" width="37" style="2" customWidth="1"/>
    <col min="5120" max="5120" width="14.44140625" style="2" customWidth="1"/>
    <col min="5121" max="5121" width="13.109375" style="2" customWidth="1"/>
    <col min="5122" max="5122" width="12.44140625" style="2" customWidth="1"/>
    <col min="5123" max="5123" width="12" style="2" customWidth="1"/>
    <col min="5124" max="5124" width="14" style="2" customWidth="1"/>
    <col min="5125" max="5125" width="14.5546875" style="2" customWidth="1"/>
    <col min="5126" max="5126" width="12" style="2" customWidth="1"/>
    <col min="5127" max="5127" width="11.5546875" style="2" customWidth="1"/>
    <col min="5128" max="5373" width="9.109375" style="2"/>
    <col min="5374" max="5374" width="4.33203125" style="2" customWidth="1"/>
    <col min="5375" max="5375" width="37" style="2" customWidth="1"/>
    <col min="5376" max="5376" width="14.44140625" style="2" customWidth="1"/>
    <col min="5377" max="5377" width="13.109375" style="2" customWidth="1"/>
    <col min="5378" max="5378" width="12.44140625" style="2" customWidth="1"/>
    <col min="5379" max="5379" width="12" style="2" customWidth="1"/>
    <col min="5380" max="5380" width="14" style="2" customWidth="1"/>
    <col min="5381" max="5381" width="14.5546875" style="2" customWidth="1"/>
    <col min="5382" max="5382" width="12" style="2" customWidth="1"/>
    <col min="5383" max="5383" width="11.5546875" style="2" customWidth="1"/>
    <col min="5384" max="5629" width="9.109375" style="2"/>
    <col min="5630" max="5630" width="4.33203125" style="2" customWidth="1"/>
    <col min="5631" max="5631" width="37" style="2" customWidth="1"/>
    <col min="5632" max="5632" width="14.44140625" style="2" customWidth="1"/>
    <col min="5633" max="5633" width="13.109375" style="2" customWidth="1"/>
    <col min="5634" max="5634" width="12.44140625" style="2" customWidth="1"/>
    <col min="5635" max="5635" width="12" style="2" customWidth="1"/>
    <col min="5636" max="5636" width="14" style="2" customWidth="1"/>
    <col min="5637" max="5637" width="14.5546875" style="2" customWidth="1"/>
    <col min="5638" max="5638" width="12" style="2" customWidth="1"/>
    <col min="5639" max="5639" width="11.5546875" style="2" customWidth="1"/>
    <col min="5640" max="5885" width="9.109375" style="2"/>
    <col min="5886" max="5886" width="4.33203125" style="2" customWidth="1"/>
    <col min="5887" max="5887" width="37" style="2" customWidth="1"/>
    <col min="5888" max="5888" width="14.44140625" style="2" customWidth="1"/>
    <col min="5889" max="5889" width="13.109375" style="2" customWidth="1"/>
    <col min="5890" max="5890" width="12.44140625" style="2" customWidth="1"/>
    <col min="5891" max="5891" width="12" style="2" customWidth="1"/>
    <col min="5892" max="5892" width="14" style="2" customWidth="1"/>
    <col min="5893" max="5893" width="14.5546875" style="2" customWidth="1"/>
    <col min="5894" max="5894" width="12" style="2" customWidth="1"/>
    <col min="5895" max="5895" width="11.5546875" style="2" customWidth="1"/>
    <col min="5896" max="6141" width="9.109375" style="2"/>
    <col min="6142" max="6142" width="4.33203125" style="2" customWidth="1"/>
    <col min="6143" max="6143" width="37" style="2" customWidth="1"/>
    <col min="6144" max="6144" width="14.44140625" style="2" customWidth="1"/>
    <col min="6145" max="6145" width="13.109375" style="2" customWidth="1"/>
    <col min="6146" max="6146" width="12.44140625" style="2" customWidth="1"/>
    <col min="6147" max="6147" width="12" style="2" customWidth="1"/>
    <col min="6148" max="6148" width="14" style="2" customWidth="1"/>
    <col min="6149" max="6149" width="14.5546875" style="2" customWidth="1"/>
    <col min="6150" max="6150" width="12" style="2" customWidth="1"/>
    <col min="6151" max="6151" width="11.5546875" style="2" customWidth="1"/>
    <col min="6152" max="6397" width="9.109375" style="2"/>
    <col min="6398" max="6398" width="4.33203125" style="2" customWidth="1"/>
    <col min="6399" max="6399" width="37" style="2" customWidth="1"/>
    <col min="6400" max="6400" width="14.44140625" style="2" customWidth="1"/>
    <col min="6401" max="6401" width="13.109375" style="2" customWidth="1"/>
    <col min="6402" max="6402" width="12.44140625" style="2" customWidth="1"/>
    <col min="6403" max="6403" width="12" style="2" customWidth="1"/>
    <col min="6404" max="6404" width="14" style="2" customWidth="1"/>
    <col min="6405" max="6405" width="14.5546875" style="2" customWidth="1"/>
    <col min="6406" max="6406" width="12" style="2" customWidth="1"/>
    <col min="6407" max="6407" width="11.5546875" style="2" customWidth="1"/>
    <col min="6408" max="6653" width="9.109375" style="2"/>
    <col min="6654" max="6654" width="4.33203125" style="2" customWidth="1"/>
    <col min="6655" max="6655" width="37" style="2" customWidth="1"/>
    <col min="6656" max="6656" width="14.44140625" style="2" customWidth="1"/>
    <col min="6657" max="6657" width="13.109375" style="2" customWidth="1"/>
    <col min="6658" max="6658" width="12.44140625" style="2" customWidth="1"/>
    <col min="6659" max="6659" width="12" style="2" customWidth="1"/>
    <col min="6660" max="6660" width="14" style="2" customWidth="1"/>
    <col min="6661" max="6661" width="14.5546875" style="2" customWidth="1"/>
    <col min="6662" max="6662" width="12" style="2" customWidth="1"/>
    <col min="6663" max="6663" width="11.5546875" style="2" customWidth="1"/>
    <col min="6664" max="6909" width="9.109375" style="2"/>
    <col min="6910" max="6910" width="4.33203125" style="2" customWidth="1"/>
    <col min="6911" max="6911" width="37" style="2" customWidth="1"/>
    <col min="6912" max="6912" width="14.44140625" style="2" customWidth="1"/>
    <col min="6913" max="6913" width="13.109375" style="2" customWidth="1"/>
    <col min="6914" max="6914" width="12.44140625" style="2" customWidth="1"/>
    <col min="6915" max="6915" width="12" style="2" customWidth="1"/>
    <col min="6916" max="6916" width="14" style="2" customWidth="1"/>
    <col min="6917" max="6917" width="14.5546875" style="2" customWidth="1"/>
    <col min="6918" max="6918" width="12" style="2" customWidth="1"/>
    <col min="6919" max="6919" width="11.5546875" style="2" customWidth="1"/>
    <col min="6920" max="7165" width="9.109375" style="2"/>
    <col min="7166" max="7166" width="4.33203125" style="2" customWidth="1"/>
    <col min="7167" max="7167" width="37" style="2" customWidth="1"/>
    <col min="7168" max="7168" width="14.44140625" style="2" customWidth="1"/>
    <col min="7169" max="7169" width="13.109375" style="2" customWidth="1"/>
    <col min="7170" max="7170" width="12.44140625" style="2" customWidth="1"/>
    <col min="7171" max="7171" width="12" style="2" customWidth="1"/>
    <col min="7172" max="7172" width="14" style="2" customWidth="1"/>
    <col min="7173" max="7173" width="14.5546875" style="2" customWidth="1"/>
    <col min="7174" max="7174" width="12" style="2" customWidth="1"/>
    <col min="7175" max="7175" width="11.5546875" style="2" customWidth="1"/>
    <col min="7176" max="7421" width="9.109375" style="2"/>
    <col min="7422" max="7422" width="4.33203125" style="2" customWidth="1"/>
    <col min="7423" max="7423" width="37" style="2" customWidth="1"/>
    <col min="7424" max="7424" width="14.44140625" style="2" customWidth="1"/>
    <col min="7425" max="7425" width="13.109375" style="2" customWidth="1"/>
    <col min="7426" max="7426" width="12.44140625" style="2" customWidth="1"/>
    <col min="7427" max="7427" width="12" style="2" customWidth="1"/>
    <col min="7428" max="7428" width="14" style="2" customWidth="1"/>
    <col min="7429" max="7429" width="14.5546875" style="2" customWidth="1"/>
    <col min="7430" max="7430" width="12" style="2" customWidth="1"/>
    <col min="7431" max="7431" width="11.5546875" style="2" customWidth="1"/>
    <col min="7432" max="7677" width="9.109375" style="2"/>
    <col min="7678" max="7678" width="4.33203125" style="2" customWidth="1"/>
    <col min="7679" max="7679" width="37" style="2" customWidth="1"/>
    <col min="7680" max="7680" width="14.44140625" style="2" customWidth="1"/>
    <col min="7681" max="7681" width="13.109375" style="2" customWidth="1"/>
    <col min="7682" max="7682" width="12.44140625" style="2" customWidth="1"/>
    <col min="7683" max="7683" width="12" style="2" customWidth="1"/>
    <col min="7684" max="7684" width="14" style="2" customWidth="1"/>
    <col min="7685" max="7685" width="14.5546875" style="2" customWidth="1"/>
    <col min="7686" max="7686" width="12" style="2" customWidth="1"/>
    <col min="7687" max="7687" width="11.5546875" style="2" customWidth="1"/>
    <col min="7688" max="7933" width="9.109375" style="2"/>
    <col min="7934" max="7934" width="4.33203125" style="2" customWidth="1"/>
    <col min="7935" max="7935" width="37" style="2" customWidth="1"/>
    <col min="7936" max="7936" width="14.44140625" style="2" customWidth="1"/>
    <col min="7937" max="7937" width="13.109375" style="2" customWidth="1"/>
    <col min="7938" max="7938" width="12.44140625" style="2" customWidth="1"/>
    <col min="7939" max="7939" width="12" style="2" customWidth="1"/>
    <col min="7940" max="7940" width="14" style="2" customWidth="1"/>
    <col min="7941" max="7941" width="14.5546875" style="2" customWidth="1"/>
    <col min="7942" max="7942" width="12" style="2" customWidth="1"/>
    <col min="7943" max="7943" width="11.5546875" style="2" customWidth="1"/>
    <col min="7944" max="8189" width="9.109375" style="2"/>
    <col min="8190" max="8190" width="4.33203125" style="2" customWidth="1"/>
    <col min="8191" max="8191" width="37" style="2" customWidth="1"/>
    <col min="8192" max="8192" width="14.44140625" style="2" customWidth="1"/>
    <col min="8193" max="8193" width="13.109375" style="2" customWidth="1"/>
    <col min="8194" max="8194" width="12.44140625" style="2" customWidth="1"/>
    <col min="8195" max="8195" width="12" style="2" customWidth="1"/>
    <col min="8196" max="8196" width="14" style="2" customWidth="1"/>
    <col min="8197" max="8197" width="14.5546875" style="2" customWidth="1"/>
    <col min="8198" max="8198" width="12" style="2" customWidth="1"/>
    <col min="8199" max="8199" width="11.5546875" style="2" customWidth="1"/>
    <col min="8200" max="8445" width="9.109375" style="2"/>
    <col min="8446" max="8446" width="4.33203125" style="2" customWidth="1"/>
    <col min="8447" max="8447" width="37" style="2" customWidth="1"/>
    <col min="8448" max="8448" width="14.44140625" style="2" customWidth="1"/>
    <col min="8449" max="8449" width="13.109375" style="2" customWidth="1"/>
    <col min="8450" max="8450" width="12.44140625" style="2" customWidth="1"/>
    <col min="8451" max="8451" width="12" style="2" customWidth="1"/>
    <col min="8452" max="8452" width="14" style="2" customWidth="1"/>
    <col min="8453" max="8453" width="14.5546875" style="2" customWidth="1"/>
    <col min="8454" max="8454" width="12" style="2" customWidth="1"/>
    <col min="8455" max="8455" width="11.5546875" style="2" customWidth="1"/>
    <col min="8456" max="8701" width="9.109375" style="2"/>
    <col min="8702" max="8702" width="4.33203125" style="2" customWidth="1"/>
    <col min="8703" max="8703" width="37" style="2" customWidth="1"/>
    <col min="8704" max="8704" width="14.44140625" style="2" customWidth="1"/>
    <col min="8705" max="8705" width="13.109375" style="2" customWidth="1"/>
    <col min="8706" max="8706" width="12.44140625" style="2" customWidth="1"/>
    <col min="8707" max="8707" width="12" style="2" customWidth="1"/>
    <col min="8708" max="8708" width="14" style="2" customWidth="1"/>
    <col min="8709" max="8709" width="14.5546875" style="2" customWidth="1"/>
    <col min="8710" max="8710" width="12" style="2" customWidth="1"/>
    <col min="8711" max="8711" width="11.5546875" style="2" customWidth="1"/>
    <col min="8712" max="8957" width="9.109375" style="2"/>
    <col min="8958" max="8958" width="4.33203125" style="2" customWidth="1"/>
    <col min="8959" max="8959" width="37" style="2" customWidth="1"/>
    <col min="8960" max="8960" width="14.44140625" style="2" customWidth="1"/>
    <col min="8961" max="8961" width="13.109375" style="2" customWidth="1"/>
    <col min="8962" max="8962" width="12.44140625" style="2" customWidth="1"/>
    <col min="8963" max="8963" width="12" style="2" customWidth="1"/>
    <col min="8964" max="8964" width="14" style="2" customWidth="1"/>
    <col min="8965" max="8965" width="14.5546875" style="2" customWidth="1"/>
    <col min="8966" max="8966" width="12" style="2" customWidth="1"/>
    <col min="8967" max="8967" width="11.5546875" style="2" customWidth="1"/>
    <col min="8968" max="9213" width="9.109375" style="2"/>
    <col min="9214" max="9214" width="4.33203125" style="2" customWidth="1"/>
    <col min="9215" max="9215" width="37" style="2" customWidth="1"/>
    <col min="9216" max="9216" width="14.44140625" style="2" customWidth="1"/>
    <col min="9217" max="9217" width="13.109375" style="2" customWidth="1"/>
    <col min="9218" max="9218" width="12.44140625" style="2" customWidth="1"/>
    <col min="9219" max="9219" width="12" style="2" customWidth="1"/>
    <col min="9220" max="9220" width="14" style="2" customWidth="1"/>
    <col min="9221" max="9221" width="14.5546875" style="2" customWidth="1"/>
    <col min="9222" max="9222" width="12" style="2" customWidth="1"/>
    <col min="9223" max="9223" width="11.5546875" style="2" customWidth="1"/>
    <col min="9224" max="9469" width="9.109375" style="2"/>
    <col min="9470" max="9470" width="4.33203125" style="2" customWidth="1"/>
    <col min="9471" max="9471" width="37" style="2" customWidth="1"/>
    <col min="9472" max="9472" width="14.44140625" style="2" customWidth="1"/>
    <col min="9473" max="9473" width="13.109375" style="2" customWidth="1"/>
    <col min="9474" max="9474" width="12.44140625" style="2" customWidth="1"/>
    <col min="9475" max="9475" width="12" style="2" customWidth="1"/>
    <col min="9476" max="9476" width="14" style="2" customWidth="1"/>
    <col min="9477" max="9477" width="14.5546875" style="2" customWidth="1"/>
    <col min="9478" max="9478" width="12" style="2" customWidth="1"/>
    <col min="9479" max="9479" width="11.5546875" style="2" customWidth="1"/>
    <col min="9480" max="9725" width="9.109375" style="2"/>
    <col min="9726" max="9726" width="4.33203125" style="2" customWidth="1"/>
    <col min="9727" max="9727" width="37" style="2" customWidth="1"/>
    <col min="9728" max="9728" width="14.44140625" style="2" customWidth="1"/>
    <col min="9729" max="9729" width="13.109375" style="2" customWidth="1"/>
    <col min="9730" max="9730" width="12.44140625" style="2" customWidth="1"/>
    <col min="9731" max="9731" width="12" style="2" customWidth="1"/>
    <col min="9732" max="9732" width="14" style="2" customWidth="1"/>
    <col min="9733" max="9733" width="14.5546875" style="2" customWidth="1"/>
    <col min="9734" max="9734" width="12" style="2" customWidth="1"/>
    <col min="9735" max="9735" width="11.5546875" style="2" customWidth="1"/>
    <col min="9736" max="9981" width="9.109375" style="2"/>
    <col min="9982" max="9982" width="4.33203125" style="2" customWidth="1"/>
    <col min="9983" max="9983" width="37" style="2" customWidth="1"/>
    <col min="9984" max="9984" width="14.44140625" style="2" customWidth="1"/>
    <col min="9985" max="9985" width="13.109375" style="2" customWidth="1"/>
    <col min="9986" max="9986" width="12.44140625" style="2" customWidth="1"/>
    <col min="9987" max="9987" width="12" style="2" customWidth="1"/>
    <col min="9988" max="9988" width="14" style="2" customWidth="1"/>
    <col min="9989" max="9989" width="14.5546875" style="2" customWidth="1"/>
    <col min="9990" max="9990" width="12" style="2" customWidth="1"/>
    <col min="9991" max="9991" width="11.5546875" style="2" customWidth="1"/>
    <col min="9992" max="10237" width="9.109375" style="2"/>
    <col min="10238" max="10238" width="4.33203125" style="2" customWidth="1"/>
    <col min="10239" max="10239" width="37" style="2" customWidth="1"/>
    <col min="10240" max="10240" width="14.44140625" style="2" customWidth="1"/>
    <col min="10241" max="10241" width="13.109375" style="2" customWidth="1"/>
    <col min="10242" max="10242" width="12.44140625" style="2" customWidth="1"/>
    <col min="10243" max="10243" width="12" style="2" customWidth="1"/>
    <col min="10244" max="10244" width="14" style="2" customWidth="1"/>
    <col min="10245" max="10245" width="14.5546875" style="2" customWidth="1"/>
    <col min="10246" max="10246" width="12" style="2" customWidth="1"/>
    <col min="10247" max="10247" width="11.5546875" style="2" customWidth="1"/>
    <col min="10248" max="10493" width="9.109375" style="2"/>
    <col min="10494" max="10494" width="4.33203125" style="2" customWidth="1"/>
    <col min="10495" max="10495" width="37" style="2" customWidth="1"/>
    <col min="10496" max="10496" width="14.44140625" style="2" customWidth="1"/>
    <col min="10497" max="10497" width="13.109375" style="2" customWidth="1"/>
    <col min="10498" max="10498" width="12.44140625" style="2" customWidth="1"/>
    <col min="10499" max="10499" width="12" style="2" customWidth="1"/>
    <col min="10500" max="10500" width="14" style="2" customWidth="1"/>
    <col min="10501" max="10501" width="14.5546875" style="2" customWidth="1"/>
    <col min="10502" max="10502" width="12" style="2" customWidth="1"/>
    <col min="10503" max="10503" width="11.5546875" style="2" customWidth="1"/>
    <col min="10504" max="10749" width="9.109375" style="2"/>
    <col min="10750" max="10750" width="4.33203125" style="2" customWidth="1"/>
    <col min="10751" max="10751" width="37" style="2" customWidth="1"/>
    <col min="10752" max="10752" width="14.44140625" style="2" customWidth="1"/>
    <col min="10753" max="10753" width="13.109375" style="2" customWidth="1"/>
    <col min="10754" max="10754" width="12.44140625" style="2" customWidth="1"/>
    <col min="10755" max="10755" width="12" style="2" customWidth="1"/>
    <col min="10756" max="10756" width="14" style="2" customWidth="1"/>
    <col min="10757" max="10757" width="14.5546875" style="2" customWidth="1"/>
    <col min="10758" max="10758" width="12" style="2" customWidth="1"/>
    <col min="10759" max="10759" width="11.5546875" style="2" customWidth="1"/>
    <col min="10760" max="11005" width="9.109375" style="2"/>
    <col min="11006" max="11006" width="4.33203125" style="2" customWidth="1"/>
    <col min="11007" max="11007" width="37" style="2" customWidth="1"/>
    <col min="11008" max="11008" width="14.44140625" style="2" customWidth="1"/>
    <col min="11009" max="11009" width="13.109375" style="2" customWidth="1"/>
    <col min="11010" max="11010" width="12.44140625" style="2" customWidth="1"/>
    <col min="11011" max="11011" width="12" style="2" customWidth="1"/>
    <col min="11012" max="11012" width="14" style="2" customWidth="1"/>
    <col min="11013" max="11013" width="14.5546875" style="2" customWidth="1"/>
    <col min="11014" max="11014" width="12" style="2" customWidth="1"/>
    <col min="11015" max="11015" width="11.5546875" style="2" customWidth="1"/>
    <col min="11016" max="11261" width="9.109375" style="2"/>
    <col min="11262" max="11262" width="4.33203125" style="2" customWidth="1"/>
    <col min="11263" max="11263" width="37" style="2" customWidth="1"/>
    <col min="11264" max="11264" width="14.44140625" style="2" customWidth="1"/>
    <col min="11265" max="11265" width="13.109375" style="2" customWidth="1"/>
    <col min="11266" max="11266" width="12.44140625" style="2" customWidth="1"/>
    <col min="11267" max="11267" width="12" style="2" customWidth="1"/>
    <col min="11268" max="11268" width="14" style="2" customWidth="1"/>
    <col min="11269" max="11269" width="14.5546875" style="2" customWidth="1"/>
    <col min="11270" max="11270" width="12" style="2" customWidth="1"/>
    <col min="11271" max="11271" width="11.5546875" style="2" customWidth="1"/>
    <col min="11272" max="11517" width="9.109375" style="2"/>
    <col min="11518" max="11518" width="4.33203125" style="2" customWidth="1"/>
    <col min="11519" max="11519" width="37" style="2" customWidth="1"/>
    <col min="11520" max="11520" width="14.44140625" style="2" customWidth="1"/>
    <col min="11521" max="11521" width="13.109375" style="2" customWidth="1"/>
    <col min="11522" max="11522" width="12.44140625" style="2" customWidth="1"/>
    <col min="11523" max="11523" width="12" style="2" customWidth="1"/>
    <col min="11524" max="11524" width="14" style="2" customWidth="1"/>
    <col min="11525" max="11525" width="14.5546875" style="2" customWidth="1"/>
    <col min="11526" max="11526" width="12" style="2" customWidth="1"/>
    <col min="11527" max="11527" width="11.5546875" style="2" customWidth="1"/>
    <col min="11528" max="11773" width="9.109375" style="2"/>
    <col min="11774" max="11774" width="4.33203125" style="2" customWidth="1"/>
    <col min="11775" max="11775" width="37" style="2" customWidth="1"/>
    <col min="11776" max="11776" width="14.44140625" style="2" customWidth="1"/>
    <col min="11777" max="11777" width="13.109375" style="2" customWidth="1"/>
    <col min="11778" max="11778" width="12.44140625" style="2" customWidth="1"/>
    <col min="11779" max="11779" width="12" style="2" customWidth="1"/>
    <col min="11780" max="11780" width="14" style="2" customWidth="1"/>
    <col min="11781" max="11781" width="14.5546875" style="2" customWidth="1"/>
    <col min="11782" max="11782" width="12" style="2" customWidth="1"/>
    <col min="11783" max="11783" width="11.5546875" style="2" customWidth="1"/>
    <col min="11784" max="12029" width="9.109375" style="2"/>
    <col min="12030" max="12030" width="4.33203125" style="2" customWidth="1"/>
    <col min="12031" max="12031" width="37" style="2" customWidth="1"/>
    <col min="12032" max="12032" width="14.44140625" style="2" customWidth="1"/>
    <col min="12033" max="12033" width="13.109375" style="2" customWidth="1"/>
    <col min="12034" max="12034" width="12.44140625" style="2" customWidth="1"/>
    <col min="12035" max="12035" width="12" style="2" customWidth="1"/>
    <col min="12036" max="12036" width="14" style="2" customWidth="1"/>
    <col min="12037" max="12037" width="14.5546875" style="2" customWidth="1"/>
    <col min="12038" max="12038" width="12" style="2" customWidth="1"/>
    <col min="12039" max="12039" width="11.5546875" style="2" customWidth="1"/>
    <col min="12040" max="12285" width="9.109375" style="2"/>
    <col min="12286" max="12286" width="4.33203125" style="2" customWidth="1"/>
    <col min="12287" max="12287" width="37" style="2" customWidth="1"/>
    <col min="12288" max="12288" width="14.44140625" style="2" customWidth="1"/>
    <col min="12289" max="12289" width="13.109375" style="2" customWidth="1"/>
    <col min="12290" max="12290" width="12.44140625" style="2" customWidth="1"/>
    <col min="12291" max="12291" width="12" style="2" customWidth="1"/>
    <col min="12292" max="12292" width="14" style="2" customWidth="1"/>
    <col min="12293" max="12293" width="14.5546875" style="2" customWidth="1"/>
    <col min="12294" max="12294" width="12" style="2" customWidth="1"/>
    <col min="12295" max="12295" width="11.5546875" style="2" customWidth="1"/>
    <col min="12296" max="12541" width="9.109375" style="2"/>
    <col min="12542" max="12542" width="4.33203125" style="2" customWidth="1"/>
    <col min="12543" max="12543" width="37" style="2" customWidth="1"/>
    <col min="12544" max="12544" width="14.44140625" style="2" customWidth="1"/>
    <col min="12545" max="12545" width="13.109375" style="2" customWidth="1"/>
    <col min="12546" max="12546" width="12.44140625" style="2" customWidth="1"/>
    <col min="12547" max="12547" width="12" style="2" customWidth="1"/>
    <col min="12548" max="12548" width="14" style="2" customWidth="1"/>
    <col min="12549" max="12549" width="14.5546875" style="2" customWidth="1"/>
    <col min="12550" max="12550" width="12" style="2" customWidth="1"/>
    <col min="12551" max="12551" width="11.5546875" style="2" customWidth="1"/>
    <col min="12552" max="12797" width="9.109375" style="2"/>
    <col min="12798" max="12798" width="4.33203125" style="2" customWidth="1"/>
    <col min="12799" max="12799" width="37" style="2" customWidth="1"/>
    <col min="12800" max="12800" width="14.44140625" style="2" customWidth="1"/>
    <col min="12801" max="12801" width="13.109375" style="2" customWidth="1"/>
    <col min="12802" max="12802" width="12.44140625" style="2" customWidth="1"/>
    <col min="12803" max="12803" width="12" style="2" customWidth="1"/>
    <col min="12804" max="12804" width="14" style="2" customWidth="1"/>
    <col min="12805" max="12805" width="14.5546875" style="2" customWidth="1"/>
    <col min="12806" max="12806" width="12" style="2" customWidth="1"/>
    <col min="12807" max="12807" width="11.5546875" style="2" customWidth="1"/>
    <col min="12808" max="13053" width="9.109375" style="2"/>
    <col min="13054" max="13054" width="4.33203125" style="2" customWidth="1"/>
    <col min="13055" max="13055" width="37" style="2" customWidth="1"/>
    <col min="13056" max="13056" width="14.44140625" style="2" customWidth="1"/>
    <col min="13057" max="13057" width="13.109375" style="2" customWidth="1"/>
    <col min="13058" max="13058" width="12.44140625" style="2" customWidth="1"/>
    <col min="13059" max="13059" width="12" style="2" customWidth="1"/>
    <col min="13060" max="13060" width="14" style="2" customWidth="1"/>
    <col min="13061" max="13061" width="14.5546875" style="2" customWidth="1"/>
    <col min="13062" max="13062" width="12" style="2" customWidth="1"/>
    <col min="13063" max="13063" width="11.5546875" style="2" customWidth="1"/>
    <col min="13064" max="13309" width="9.109375" style="2"/>
    <col min="13310" max="13310" width="4.33203125" style="2" customWidth="1"/>
    <col min="13311" max="13311" width="37" style="2" customWidth="1"/>
    <col min="13312" max="13312" width="14.44140625" style="2" customWidth="1"/>
    <col min="13313" max="13313" width="13.109375" style="2" customWidth="1"/>
    <col min="13314" max="13314" width="12.44140625" style="2" customWidth="1"/>
    <col min="13315" max="13315" width="12" style="2" customWidth="1"/>
    <col min="13316" max="13316" width="14" style="2" customWidth="1"/>
    <col min="13317" max="13317" width="14.5546875" style="2" customWidth="1"/>
    <col min="13318" max="13318" width="12" style="2" customWidth="1"/>
    <col min="13319" max="13319" width="11.5546875" style="2" customWidth="1"/>
    <col min="13320" max="13565" width="9.109375" style="2"/>
    <col min="13566" max="13566" width="4.33203125" style="2" customWidth="1"/>
    <col min="13567" max="13567" width="37" style="2" customWidth="1"/>
    <col min="13568" max="13568" width="14.44140625" style="2" customWidth="1"/>
    <col min="13569" max="13569" width="13.109375" style="2" customWidth="1"/>
    <col min="13570" max="13570" width="12.44140625" style="2" customWidth="1"/>
    <col min="13571" max="13571" width="12" style="2" customWidth="1"/>
    <col min="13572" max="13572" width="14" style="2" customWidth="1"/>
    <col min="13573" max="13573" width="14.5546875" style="2" customWidth="1"/>
    <col min="13574" max="13574" width="12" style="2" customWidth="1"/>
    <col min="13575" max="13575" width="11.5546875" style="2" customWidth="1"/>
    <col min="13576" max="13821" width="9.109375" style="2"/>
    <col min="13822" max="13822" width="4.33203125" style="2" customWidth="1"/>
    <col min="13823" max="13823" width="37" style="2" customWidth="1"/>
    <col min="13824" max="13824" width="14.44140625" style="2" customWidth="1"/>
    <col min="13825" max="13825" width="13.109375" style="2" customWidth="1"/>
    <col min="13826" max="13826" width="12.44140625" style="2" customWidth="1"/>
    <col min="13827" max="13827" width="12" style="2" customWidth="1"/>
    <col min="13828" max="13828" width="14" style="2" customWidth="1"/>
    <col min="13829" max="13829" width="14.5546875" style="2" customWidth="1"/>
    <col min="13830" max="13830" width="12" style="2" customWidth="1"/>
    <col min="13831" max="13831" width="11.5546875" style="2" customWidth="1"/>
    <col min="13832" max="14077" width="9.109375" style="2"/>
    <col min="14078" max="14078" width="4.33203125" style="2" customWidth="1"/>
    <col min="14079" max="14079" width="37" style="2" customWidth="1"/>
    <col min="14080" max="14080" width="14.44140625" style="2" customWidth="1"/>
    <col min="14081" max="14081" width="13.109375" style="2" customWidth="1"/>
    <col min="14082" max="14082" width="12.44140625" style="2" customWidth="1"/>
    <col min="14083" max="14083" width="12" style="2" customWidth="1"/>
    <col min="14084" max="14084" width="14" style="2" customWidth="1"/>
    <col min="14085" max="14085" width="14.5546875" style="2" customWidth="1"/>
    <col min="14086" max="14086" width="12" style="2" customWidth="1"/>
    <col min="14087" max="14087" width="11.5546875" style="2" customWidth="1"/>
    <col min="14088" max="14333" width="9.109375" style="2"/>
    <col min="14334" max="14334" width="4.33203125" style="2" customWidth="1"/>
    <col min="14335" max="14335" width="37" style="2" customWidth="1"/>
    <col min="14336" max="14336" width="14.44140625" style="2" customWidth="1"/>
    <col min="14337" max="14337" width="13.109375" style="2" customWidth="1"/>
    <col min="14338" max="14338" width="12.44140625" style="2" customWidth="1"/>
    <col min="14339" max="14339" width="12" style="2" customWidth="1"/>
    <col min="14340" max="14340" width="14" style="2" customWidth="1"/>
    <col min="14341" max="14341" width="14.5546875" style="2" customWidth="1"/>
    <col min="14342" max="14342" width="12" style="2" customWidth="1"/>
    <col min="14343" max="14343" width="11.5546875" style="2" customWidth="1"/>
    <col min="14344" max="14589" width="9.109375" style="2"/>
    <col min="14590" max="14590" width="4.33203125" style="2" customWidth="1"/>
    <col min="14591" max="14591" width="37" style="2" customWidth="1"/>
    <col min="14592" max="14592" width="14.44140625" style="2" customWidth="1"/>
    <col min="14593" max="14593" width="13.109375" style="2" customWidth="1"/>
    <col min="14594" max="14594" width="12.44140625" style="2" customWidth="1"/>
    <col min="14595" max="14595" width="12" style="2" customWidth="1"/>
    <col min="14596" max="14596" width="14" style="2" customWidth="1"/>
    <col min="14597" max="14597" width="14.5546875" style="2" customWidth="1"/>
    <col min="14598" max="14598" width="12" style="2" customWidth="1"/>
    <col min="14599" max="14599" width="11.5546875" style="2" customWidth="1"/>
    <col min="14600" max="14845" width="9.109375" style="2"/>
    <col min="14846" max="14846" width="4.33203125" style="2" customWidth="1"/>
    <col min="14847" max="14847" width="37" style="2" customWidth="1"/>
    <col min="14848" max="14848" width="14.44140625" style="2" customWidth="1"/>
    <col min="14849" max="14849" width="13.109375" style="2" customWidth="1"/>
    <col min="14850" max="14850" width="12.44140625" style="2" customWidth="1"/>
    <col min="14851" max="14851" width="12" style="2" customWidth="1"/>
    <col min="14852" max="14852" width="14" style="2" customWidth="1"/>
    <col min="14853" max="14853" width="14.5546875" style="2" customWidth="1"/>
    <col min="14854" max="14854" width="12" style="2" customWidth="1"/>
    <col min="14855" max="14855" width="11.5546875" style="2" customWidth="1"/>
    <col min="14856" max="15101" width="9.109375" style="2"/>
    <col min="15102" max="15102" width="4.33203125" style="2" customWidth="1"/>
    <col min="15103" max="15103" width="37" style="2" customWidth="1"/>
    <col min="15104" max="15104" width="14.44140625" style="2" customWidth="1"/>
    <col min="15105" max="15105" width="13.109375" style="2" customWidth="1"/>
    <col min="15106" max="15106" width="12.44140625" style="2" customWidth="1"/>
    <col min="15107" max="15107" width="12" style="2" customWidth="1"/>
    <col min="15108" max="15108" width="14" style="2" customWidth="1"/>
    <col min="15109" max="15109" width="14.5546875" style="2" customWidth="1"/>
    <col min="15110" max="15110" width="12" style="2" customWidth="1"/>
    <col min="15111" max="15111" width="11.5546875" style="2" customWidth="1"/>
    <col min="15112" max="15357" width="9.109375" style="2"/>
    <col min="15358" max="15358" width="4.33203125" style="2" customWidth="1"/>
    <col min="15359" max="15359" width="37" style="2" customWidth="1"/>
    <col min="15360" max="15360" width="14.44140625" style="2" customWidth="1"/>
    <col min="15361" max="15361" width="13.109375" style="2" customWidth="1"/>
    <col min="15362" max="15362" width="12.44140625" style="2" customWidth="1"/>
    <col min="15363" max="15363" width="12" style="2" customWidth="1"/>
    <col min="15364" max="15364" width="14" style="2" customWidth="1"/>
    <col min="15365" max="15365" width="14.5546875" style="2" customWidth="1"/>
    <col min="15366" max="15366" width="12" style="2" customWidth="1"/>
    <col min="15367" max="15367" width="11.5546875" style="2" customWidth="1"/>
    <col min="15368" max="15613" width="9.109375" style="2"/>
    <col min="15614" max="15614" width="4.33203125" style="2" customWidth="1"/>
    <col min="15615" max="15615" width="37" style="2" customWidth="1"/>
    <col min="15616" max="15616" width="14.44140625" style="2" customWidth="1"/>
    <col min="15617" max="15617" width="13.109375" style="2" customWidth="1"/>
    <col min="15618" max="15618" width="12.44140625" style="2" customWidth="1"/>
    <col min="15619" max="15619" width="12" style="2" customWidth="1"/>
    <col min="15620" max="15620" width="14" style="2" customWidth="1"/>
    <col min="15621" max="15621" width="14.5546875" style="2" customWidth="1"/>
    <col min="15622" max="15622" width="12" style="2" customWidth="1"/>
    <col min="15623" max="15623" width="11.5546875" style="2" customWidth="1"/>
    <col min="15624" max="15869" width="9.109375" style="2"/>
    <col min="15870" max="15870" width="4.33203125" style="2" customWidth="1"/>
    <col min="15871" max="15871" width="37" style="2" customWidth="1"/>
    <col min="15872" max="15872" width="14.44140625" style="2" customWidth="1"/>
    <col min="15873" max="15873" width="13.109375" style="2" customWidth="1"/>
    <col min="15874" max="15874" width="12.44140625" style="2" customWidth="1"/>
    <col min="15875" max="15875" width="12" style="2" customWidth="1"/>
    <col min="15876" max="15876" width="14" style="2" customWidth="1"/>
    <col min="15877" max="15877" width="14.5546875" style="2" customWidth="1"/>
    <col min="15878" max="15878" width="12" style="2" customWidth="1"/>
    <col min="15879" max="15879" width="11.5546875" style="2" customWidth="1"/>
    <col min="15880" max="16125" width="9.109375" style="2"/>
    <col min="16126" max="16126" width="4.33203125" style="2" customWidth="1"/>
    <col min="16127" max="16127" width="37" style="2" customWidth="1"/>
    <col min="16128" max="16128" width="14.44140625" style="2" customWidth="1"/>
    <col min="16129" max="16129" width="13.109375" style="2" customWidth="1"/>
    <col min="16130" max="16130" width="12.44140625" style="2" customWidth="1"/>
    <col min="16131" max="16131" width="12" style="2" customWidth="1"/>
    <col min="16132" max="16132" width="14" style="2" customWidth="1"/>
    <col min="16133" max="16133" width="14.5546875" style="2" customWidth="1"/>
    <col min="16134" max="16134" width="12" style="2" customWidth="1"/>
    <col min="16135" max="16135" width="11.5546875" style="2" customWidth="1"/>
    <col min="16136" max="16384" width="9.109375" style="2"/>
  </cols>
  <sheetData>
    <row r="1" spans="1:9" ht="15.6" x14ac:dyDescent="0.3">
      <c r="G1" s="4" t="s">
        <v>7</v>
      </c>
    </row>
    <row r="2" spans="1:9" ht="6.75" customHeight="1" x14ac:dyDescent="0.25"/>
    <row r="3" spans="1:9" ht="35.25" customHeight="1" x14ac:dyDescent="0.3">
      <c r="A3" s="99" t="s">
        <v>137</v>
      </c>
      <c r="B3" s="99"/>
      <c r="C3" s="99"/>
      <c r="D3" s="99"/>
      <c r="E3" s="99"/>
      <c r="F3" s="99"/>
      <c r="G3" s="99"/>
      <c r="H3" s="99"/>
    </row>
    <row r="4" spans="1:9" ht="12" customHeight="1" x14ac:dyDescent="0.25"/>
    <row r="5" spans="1:9" s="3" customFormat="1" ht="27" customHeight="1" x14ac:dyDescent="0.25">
      <c r="A5" s="100" t="s">
        <v>0</v>
      </c>
      <c r="B5" s="101" t="s">
        <v>12</v>
      </c>
      <c r="C5" s="102" t="s">
        <v>11</v>
      </c>
      <c r="D5" s="103"/>
      <c r="E5" s="104"/>
      <c r="F5" s="104"/>
      <c r="G5" s="104"/>
      <c r="H5" s="105"/>
    </row>
    <row r="6" spans="1:9" s="3" customFormat="1" ht="13.2" customHeight="1" x14ac:dyDescent="0.25">
      <c r="A6" s="100"/>
      <c r="B6" s="101"/>
      <c r="C6" s="109" t="s">
        <v>25</v>
      </c>
      <c r="D6" s="111" t="s">
        <v>23</v>
      </c>
      <c r="E6" s="104" t="s">
        <v>35</v>
      </c>
      <c r="F6" s="104"/>
      <c r="G6" s="104"/>
      <c r="H6" s="113" t="s">
        <v>24</v>
      </c>
    </row>
    <row r="7" spans="1:9" s="3" customFormat="1" ht="40.5" customHeight="1" x14ac:dyDescent="0.25">
      <c r="A7" s="100"/>
      <c r="B7" s="101"/>
      <c r="C7" s="110"/>
      <c r="D7" s="112"/>
      <c r="E7" s="68" t="s">
        <v>2</v>
      </c>
      <c r="F7" s="32" t="s">
        <v>3</v>
      </c>
      <c r="G7" s="56" t="s">
        <v>4</v>
      </c>
      <c r="H7" s="114"/>
    </row>
    <row r="8" spans="1:9" s="7" customFormat="1" ht="13.2" x14ac:dyDescent="0.25">
      <c r="A8" s="13">
        <v>1</v>
      </c>
      <c r="B8" s="14">
        <v>2</v>
      </c>
      <c r="C8" s="8">
        <v>3</v>
      </c>
      <c r="D8" s="67" t="s">
        <v>22</v>
      </c>
      <c r="E8" s="8">
        <v>5</v>
      </c>
      <c r="F8" s="8">
        <v>6</v>
      </c>
      <c r="G8" s="8">
        <v>0</v>
      </c>
      <c r="H8" s="57">
        <v>8</v>
      </c>
    </row>
    <row r="9" spans="1:9" s="3" customFormat="1" ht="20.25" customHeight="1" x14ac:dyDescent="0.25">
      <c r="A9" s="106">
        <v>1</v>
      </c>
      <c r="B9" s="106" t="s">
        <v>66</v>
      </c>
      <c r="C9" s="1" t="s">
        <v>8</v>
      </c>
      <c r="D9" s="60">
        <f>SUM(E9:G9)</f>
        <v>3767918</v>
      </c>
      <c r="E9" s="60">
        <v>3010433.1</v>
      </c>
      <c r="F9" s="60">
        <v>757484.9</v>
      </c>
      <c r="G9" s="60">
        <v>0</v>
      </c>
      <c r="H9" s="61">
        <v>0</v>
      </c>
    </row>
    <row r="10" spans="1:9" s="3" customFormat="1" x14ac:dyDescent="0.25">
      <c r="A10" s="107"/>
      <c r="B10" s="107"/>
      <c r="C10" s="1" t="s">
        <v>9</v>
      </c>
      <c r="D10" s="60">
        <f>SUM(E10:G10)</f>
        <v>3678138.0999999996</v>
      </c>
      <c r="E10" s="60">
        <v>2924652.9</v>
      </c>
      <c r="F10" s="60">
        <v>753485.2</v>
      </c>
      <c r="G10" s="60">
        <v>0</v>
      </c>
      <c r="H10" s="61">
        <v>0</v>
      </c>
    </row>
    <row r="11" spans="1:9" s="3" customFormat="1" x14ac:dyDescent="0.25">
      <c r="A11" s="108"/>
      <c r="B11" s="108"/>
      <c r="C11" s="1" t="s">
        <v>10</v>
      </c>
      <c r="D11" s="60">
        <f t="shared" ref="D11:F11" si="0">D10/D9*100</f>
        <v>97.617254409464323</v>
      </c>
      <c r="E11" s="60">
        <f t="shared" si="0"/>
        <v>97.150569464573039</v>
      </c>
      <c r="F11" s="60">
        <f t="shared" si="0"/>
        <v>99.471976273058374</v>
      </c>
      <c r="G11" s="60">
        <v>0</v>
      </c>
      <c r="H11" s="60">
        <v>0</v>
      </c>
    </row>
    <row r="12" spans="1:9" s="3" customFormat="1" x14ac:dyDescent="0.25">
      <c r="A12" s="93">
        <v>2</v>
      </c>
      <c r="B12" s="93" t="s">
        <v>67</v>
      </c>
      <c r="C12" s="35" t="s">
        <v>8</v>
      </c>
      <c r="D12" s="60">
        <f>SUM(E12:G12)</f>
        <v>138438.79999999999</v>
      </c>
      <c r="E12" s="60">
        <v>6135.4</v>
      </c>
      <c r="F12" s="60">
        <v>131276.6</v>
      </c>
      <c r="G12" s="60">
        <v>1026.8</v>
      </c>
      <c r="H12" s="61">
        <v>120</v>
      </c>
      <c r="I12" s="66"/>
    </row>
    <row r="13" spans="1:9" s="3" customFormat="1" x14ac:dyDescent="0.25">
      <c r="A13" s="94"/>
      <c r="B13" s="94"/>
      <c r="C13" s="35" t="s">
        <v>9</v>
      </c>
      <c r="D13" s="60">
        <f>SUM(E13:G13)</f>
        <v>134600.70000000001</v>
      </c>
      <c r="E13" s="60">
        <v>6135.4</v>
      </c>
      <c r="F13" s="60">
        <v>127548.2</v>
      </c>
      <c r="G13" s="60">
        <v>917.1</v>
      </c>
      <c r="H13" s="61">
        <v>120</v>
      </c>
    </row>
    <row r="14" spans="1:9" s="3" customFormat="1" x14ac:dyDescent="0.25">
      <c r="A14" s="95"/>
      <c r="B14" s="95"/>
      <c r="C14" s="35" t="s">
        <v>10</v>
      </c>
      <c r="D14" s="60">
        <f t="shared" ref="D14:H14" si="1">D13/D12*100</f>
        <v>97.227583596506193</v>
      </c>
      <c r="E14" s="60">
        <f t="shared" si="1"/>
        <v>100</v>
      </c>
      <c r="F14" s="60">
        <f t="shared" si="1"/>
        <v>97.15988988136499</v>
      </c>
      <c r="G14" s="60">
        <v>0</v>
      </c>
      <c r="H14" s="61">
        <f t="shared" si="1"/>
        <v>100</v>
      </c>
    </row>
    <row r="15" spans="1:9" s="3" customFormat="1" x14ac:dyDescent="0.25">
      <c r="A15" s="93">
        <v>3</v>
      </c>
      <c r="B15" s="93" t="s">
        <v>68</v>
      </c>
      <c r="C15" s="35" t="s">
        <v>8</v>
      </c>
      <c r="D15" s="60">
        <f t="shared" ref="D15:D49" si="2">SUM(E15:G15)</f>
        <v>695739.4</v>
      </c>
      <c r="E15" s="60">
        <v>320638.3</v>
      </c>
      <c r="F15" s="60">
        <v>349855</v>
      </c>
      <c r="G15" s="60">
        <v>25246.1</v>
      </c>
      <c r="H15" s="61">
        <v>0</v>
      </c>
    </row>
    <row r="16" spans="1:9" s="3" customFormat="1" x14ac:dyDescent="0.25">
      <c r="A16" s="94"/>
      <c r="B16" s="94"/>
      <c r="C16" s="37" t="s">
        <v>9</v>
      </c>
      <c r="D16" s="60">
        <f t="shared" si="2"/>
        <v>667891</v>
      </c>
      <c r="E16" s="60">
        <v>320260</v>
      </c>
      <c r="F16" s="60">
        <v>326613.59999999998</v>
      </c>
      <c r="G16" s="60">
        <v>21017.4</v>
      </c>
      <c r="H16" s="61">
        <v>0</v>
      </c>
    </row>
    <row r="17" spans="1:8" s="3" customFormat="1" ht="15" customHeight="1" x14ac:dyDescent="0.25">
      <c r="A17" s="95"/>
      <c r="B17" s="95"/>
      <c r="C17" s="37" t="s">
        <v>10</v>
      </c>
      <c r="D17" s="60">
        <f t="shared" ref="D17:G17" si="3">D16/D15*100</f>
        <v>95.99729438924976</v>
      </c>
      <c r="E17" s="60">
        <f t="shared" si="3"/>
        <v>99.882016590033075</v>
      </c>
      <c r="F17" s="60">
        <f t="shared" si="3"/>
        <v>93.356847836961023</v>
      </c>
      <c r="G17" s="60">
        <f t="shared" si="3"/>
        <v>83.250086151920513</v>
      </c>
      <c r="H17" s="60">
        <v>0</v>
      </c>
    </row>
    <row r="18" spans="1:8" s="3" customFormat="1" x14ac:dyDescent="0.25">
      <c r="A18" s="93">
        <v>4</v>
      </c>
      <c r="B18" s="93" t="s">
        <v>69</v>
      </c>
      <c r="C18" s="37" t="s">
        <v>8</v>
      </c>
      <c r="D18" s="60">
        <f t="shared" si="2"/>
        <v>2350.3000000000002</v>
      </c>
      <c r="E18" s="60">
        <v>0</v>
      </c>
      <c r="F18" s="60">
        <v>2350.3000000000002</v>
      </c>
      <c r="G18" s="60">
        <v>0</v>
      </c>
      <c r="H18" s="61">
        <v>2950</v>
      </c>
    </row>
    <row r="19" spans="1:8" s="3" customFormat="1" x14ac:dyDescent="0.25">
      <c r="A19" s="94"/>
      <c r="B19" s="94"/>
      <c r="C19" s="35" t="s">
        <v>9</v>
      </c>
      <c r="D19" s="60">
        <f t="shared" si="2"/>
        <v>2350.3000000000002</v>
      </c>
      <c r="E19" s="60">
        <v>0</v>
      </c>
      <c r="F19" s="60">
        <v>2350.3000000000002</v>
      </c>
      <c r="G19" s="60">
        <v>0</v>
      </c>
      <c r="H19" s="61">
        <v>3650</v>
      </c>
    </row>
    <row r="20" spans="1:8" s="3" customFormat="1" x14ac:dyDescent="0.25">
      <c r="A20" s="95"/>
      <c r="B20" s="95"/>
      <c r="C20" s="35" t="s">
        <v>10</v>
      </c>
      <c r="D20" s="60">
        <f t="shared" ref="D20:H20" si="4">D19/D18*100</f>
        <v>100</v>
      </c>
      <c r="E20" s="60">
        <v>0</v>
      </c>
      <c r="F20" s="60">
        <f t="shared" si="4"/>
        <v>100</v>
      </c>
      <c r="G20" s="60">
        <v>0</v>
      </c>
      <c r="H20" s="60">
        <f t="shared" si="4"/>
        <v>123.72881355932203</v>
      </c>
    </row>
    <row r="21" spans="1:8" s="3" customFormat="1" x14ac:dyDescent="0.25">
      <c r="A21" s="93">
        <v>5</v>
      </c>
      <c r="B21" s="93" t="s">
        <v>70</v>
      </c>
      <c r="C21" s="35" t="s">
        <v>8</v>
      </c>
      <c r="D21" s="60">
        <f>SUM(E21:G21)</f>
        <v>35262.800000000003</v>
      </c>
      <c r="E21" s="60">
        <v>0</v>
      </c>
      <c r="F21" s="60">
        <v>34610.9</v>
      </c>
      <c r="G21" s="60">
        <v>651.9</v>
      </c>
      <c r="H21" s="61">
        <v>0</v>
      </c>
    </row>
    <row r="22" spans="1:8" s="3" customFormat="1" ht="21.75" customHeight="1" x14ac:dyDescent="0.25">
      <c r="A22" s="94"/>
      <c r="B22" s="94"/>
      <c r="C22" s="35" t="s">
        <v>9</v>
      </c>
      <c r="D22" s="60">
        <f t="shared" si="2"/>
        <v>34214.800000000003</v>
      </c>
      <c r="E22" s="60">
        <v>0</v>
      </c>
      <c r="F22" s="60">
        <v>33562.9</v>
      </c>
      <c r="G22" s="60">
        <v>651.9</v>
      </c>
      <c r="H22" s="60">
        <v>0</v>
      </c>
    </row>
    <row r="23" spans="1:8" s="3" customFormat="1" x14ac:dyDescent="0.25">
      <c r="A23" s="95"/>
      <c r="B23" s="95"/>
      <c r="C23" s="35" t="s">
        <v>10</v>
      </c>
      <c r="D23" s="60">
        <f t="shared" ref="D23:G23" si="5">D22/D21*100</f>
        <v>97.028029538210234</v>
      </c>
      <c r="E23" s="60">
        <v>0</v>
      </c>
      <c r="F23" s="60">
        <f t="shared" si="5"/>
        <v>96.972052156979444</v>
      </c>
      <c r="G23" s="60">
        <f t="shared" si="5"/>
        <v>100</v>
      </c>
      <c r="H23" s="60">
        <v>0</v>
      </c>
    </row>
    <row r="24" spans="1:8" s="3" customFormat="1" x14ac:dyDescent="0.25">
      <c r="A24" s="93">
        <v>6</v>
      </c>
      <c r="B24" s="93" t="s">
        <v>71</v>
      </c>
      <c r="C24" s="35" t="s">
        <v>8</v>
      </c>
      <c r="D24" s="60">
        <f>SUM(E24:G24)</f>
        <v>14413.6</v>
      </c>
      <c r="E24" s="60">
        <v>1592.7</v>
      </c>
      <c r="F24" s="60">
        <v>12581.4</v>
      </c>
      <c r="G24" s="60">
        <v>239.5</v>
      </c>
      <c r="H24" s="60">
        <v>0.6</v>
      </c>
    </row>
    <row r="25" spans="1:8" s="3" customFormat="1" ht="16.5" customHeight="1" x14ac:dyDescent="0.25">
      <c r="A25" s="94"/>
      <c r="B25" s="94"/>
      <c r="C25" s="37" t="s">
        <v>9</v>
      </c>
      <c r="D25" s="60">
        <f>SUM(E25:G25)</f>
        <v>14180.400000000001</v>
      </c>
      <c r="E25" s="60">
        <v>1592.7</v>
      </c>
      <c r="F25" s="60">
        <v>12398.2</v>
      </c>
      <c r="G25" s="60">
        <v>189.5</v>
      </c>
      <c r="H25" s="60">
        <v>0.6</v>
      </c>
    </row>
    <row r="26" spans="1:8" s="3" customFormat="1" ht="23.4" customHeight="1" x14ac:dyDescent="0.25">
      <c r="A26" s="95"/>
      <c r="B26" s="95"/>
      <c r="C26" s="37" t="s">
        <v>10</v>
      </c>
      <c r="D26" s="60">
        <f t="shared" ref="D26:H26" si="6">D25/D24*100</f>
        <v>98.382083587722718</v>
      </c>
      <c r="E26" s="60">
        <f t="shared" si="6"/>
        <v>100</v>
      </c>
      <c r="F26" s="60">
        <f t="shared" si="6"/>
        <v>98.543882238860547</v>
      </c>
      <c r="G26" s="60">
        <f t="shared" si="6"/>
        <v>79.123173277661792</v>
      </c>
      <c r="H26" s="60">
        <f t="shared" si="6"/>
        <v>100</v>
      </c>
    </row>
    <row r="27" spans="1:8" s="3" customFormat="1" ht="19.5" customHeight="1" x14ac:dyDescent="0.25">
      <c r="A27" s="93">
        <v>7</v>
      </c>
      <c r="B27" s="93" t="s">
        <v>72</v>
      </c>
      <c r="C27" s="37" t="s">
        <v>8</v>
      </c>
      <c r="D27" s="60">
        <f>SUM(E27:G27)</f>
        <v>102573.7</v>
      </c>
      <c r="E27" s="60">
        <v>19945.3</v>
      </c>
      <c r="F27" s="60">
        <v>82628.399999999994</v>
      </c>
      <c r="G27" s="60">
        <v>0</v>
      </c>
      <c r="H27" s="61">
        <v>0</v>
      </c>
    </row>
    <row r="28" spans="1:8" s="3" customFormat="1" ht="18.75" customHeight="1" x14ac:dyDescent="0.25">
      <c r="A28" s="94"/>
      <c r="B28" s="94"/>
      <c r="C28" s="35" t="s">
        <v>9</v>
      </c>
      <c r="D28" s="60">
        <f t="shared" si="2"/>
        <v>98700.7</v>
      </c>
      <c r="E28" s="60">
        <v>17716.7</v>
      </c>
      <c r="F28" s="60">
        <v>80984</v>
      </c>
      <c r="G28" s="60">
        <v>0</v>
      </c>
      <c r="H28" s="61">
        <v>0</v>
      </c>
    </row>
    <row r="29" spans="1:8" s="3" customFormat="1" x14ac:dyDescent="0.25">
      <c r="A29" s="95"/>
      <c r="B29" s="95"/>
      <c r="C29" s="35" t="s">
        <v>10</v>
      </c>
      <c r="D29" s="60">
        <f t="shared" ref="D29:F29" si="7">D28/D27*100</f>
        <v>96.224178322513481</v>
      </c>
      <c r="E29" s="60">
        <f t="shared" si="7"/>
        <v>88.8264403142595</v>
      </c>
      <c r="F29" s="60">
        <f t="shared" si="7"/>
        <v>98.009885221062007</v>
      </c>
      <c r="G29" s="60">
        <v>0</v>
      </c>
      <c r="H29" s="61">
        <v>0</v>
      </c>
    </row>
    <row r="30" spans="1:8" s="3" customFormat="1" x14ac:dyDescent="0.25">
      <c r="A30" s="93">
        <v>8</v>
      </c>
      <c r="B30" s="93" t="s">
        <v>80</v>
      </c>
      <c r="C30" s="35" t="s">
        <v>8</v>
      </c>
      <c r="D30" s="60">
        <f t="shared" si="2"/>
        <v>34132.9</v>
      </c>
      <c r="E30" s="60">
        <v>0</v>
      </c>
      <c r="F30" s="60">
        <v>33805.5</v>
      </c>
      <c r="G30" s="60">
        <v>327.39999999999998</v>
      </c>
      <c r="H30" s="61">
        <v>0</v>
      </c>
    </row>
    <row r="31" spans="1:8" s="3" customFormat="1" ht="17.25" customHeight="1" x14ac:dyDescent="0.25">
      <c r="A31" s="94"/>
      <c r="B31" s="94"/>
      <c r="C31" s="35" t="s">
        <v>9</v>
      </c>
      <c r="D31" s="60">
        <f t="shared" si="2"/>
        <v>33822.1</v>
      </c>
      <c r="E31" s="60">
        <v>0</v>
      </c>
      <c r="F31" s="60">
        <v>33494.699999999997</v>
      </c>
      <c r="G31" s="60">
        <v>327.39999999999998</v>
      </c>
      <c r="H31" s="61">
        <v>0</v>
      </c>
    </row>
    <row r="32" spans="1:8" s="3" customFormat="1" ht="18" customHeight="1" x14ac:dyDescent="0.25">
      <c r="A32" s="95"/>
      <c r="B32" s="95"/>
      <c r="C32" s="35" t="s">
        <v>10</v>
      </c>
      <c r="D32" s="60">
        <f t="shared" ref="D32:G32" si="8">D31/D30*100</f>
        <v>99.089441565176116</v>
      </c>
      <c r="E32" s="60">
        <v>0</v>
      </c>
      <c r="F32" s="60">
        <f t="shared" si="8"/>
        <v>99.080622975551307</v>
      </c>
      <c r="G32" s="60">
        <f t="shared" si="8"/>
        <v>100</v>
      </c>
      <c r="H32" s="61">
        <v>0</v>
      </c>
    </row>
    <row r="33" spans="1:8" s="3" customFormat="1" ht="24" customHeight="1" x14ac:dyDescent="0.25">
      <c r="A33" s="93">
        <v>9</v>
      </c>
      <c r="B33" s="93" t="s">
        <v>79</v>
      </c>
      <c r="C33" s="35" t="s">
        <v>8</v>
      </c>
      <c r="D33" s="60">
        <f t="shared" si="2"/>
        <v>137750.5</v>
      </c>
      <c r="E33" s="60">
        <v>2758.8</v>
      </c>
      <c r="F33" s="60">
        <v>134991.70000000001</v>
      </c>
      <c r="G33" s="60">
        <v>0</v>
      </c>
      <c r="H33" s="61">
        <v>0</v>
      </c>
    </row>
    <row r="34" spans="1:8" s="3" customFormat="1" ht="17.25" customHeight="1" x14ac:dyDescent="0.25">
      <c r="A34" s="94"/>
      <c r="B34" s="94"/>
      <c r="C34" s="35" t="s">
        <v>9</v>
      </c>
      <c r="D34" s="60">
        <f t="shared" si="2"/>
        <v>137747.19999999998</v>
      </c>
      <c r="E34" s="60">
        <v>2758.8</v>
      </c>
      <c r="F34" s="60">
        <v>134988.4</v>
      </c>
      <c r="G34" s="60">
        <v>0</v>
      </c>
      <c r="H34" s="61">
        <v>0</v>
      </c>
    </row>
    <row r="35" spans="1:8" s="3" customFormat="1" x14ac:dyDescent="0.25">
      <c r="A35" s="95"/>
      <c r="B35" s="95"/>
      <c r="C35" s="35" t="s">
        <v>10</v>
      </c>
      <c r="D35" s="60">
        <f t="shared" ref="D35:F35" si="9">D34/D33*100</f>
        <v>99.997604364412467</v>
      </c>
      <c r="E35" s="60">
        <f t="shared" si="9"/>
        <v>100</v>
      </c>
      <c r="F35" s="60">
        <f t="shared" si="9"/>
        <v>99.997555405258225</v>
      </c>
      <c r="G35" s="60">
        <v>0</v>
      </c>
      <c r="H35" s="60">
        <v>0</v>
      </c>
    </row>
    <row r="36" spans="1:8" s="3" customFormat="1" ht="24" customHeight="1" x14ac:dyDescent="0.25">
      <c r="A36" s="93">
        <v>10</v>
      </c>
      <c r="B36" s="93" t="s">
        <v>74</v>
      </c>
      <c r="C36" s="36" t="s">
        <v>8</v>
      </c>
      <c r="D36" s="60">
        <f t="shared" si="2"/>
        <v>481431.1</v>
      </c>
      <c r="E36" s="60">
        <v>101658.4</v>
      </c>
      <c r="F36" s="60">
        <v>362157.8</v>
      </c>
      <c r="G36" s="60">
        <v>17614.900000000001</v>
      </c>
      <c r="H36" s="61">
        <v>0</v>
      </c>
    </row>
    <row r="37" spans="1:8" s="3" customFormat="1" ht="21.6" customHeight="1" x14ac:dyDescent="0.25">
      <c r="A37" s="94"/>
      <c r="B37" s="94"/>
      <c r="C37" s="36" t="s">
        <v>9</v>
      </c>
      <c r="D37" s="60">
        <f t="shared" si="2"/>
        <v>478662.30000000005</v>
      </c>
      <c r="E37" s="60">
        <v>101658.4</v>
      </c>
      <c r="F37" s="60">
        <v>359389</v>
      </c>
      <c r="G37" s="60">
        <v>17614.900000000001</v>
      </c>
      <c r="H37" s="61">
        <v>0</v>
      </c>
    </row>
    <row r="38" spans="1:8" s="3" customFormat="1" ht="18" customHeight="1" x14ac:dyDescent="0.25">
      <c r="A38" s="95"/>
      <c r="B38" s="95"/>
      <c r="C38" s="36" t="s">
        <v>10</v>
      </c>
      <c r="D38" s="60">
        <f t="shared" ref="D38:G38" si="10">D37/D36*100</f>
        <v>99.424881358931742</v>
      </c>
      <c r="E38" s="60">
        <f t="shared" si="10"/>
        <v>100</v>
      </c>
      <c r="F38" s="60">
        <f t="shared" si="10"/>
        <v>99.235471388438967</v>
      </c>
      <c r="G38" s="60">
        <f t="shared" si="10"/>
        <v>100</v>
      </c>
      <c r="H38" s="60">
        <v>0</v>
      </c>
    </row>
    <row r="39" spans="1:8" s="3" customFormat="1" ht="22.5" customHeight="1" x14ac:dyDescent="0.25">
      <c r="A39" s="93">
        <v>11</v>
      </c>
      <c r="B39" s="93" t="s">
        <v>75</v>
      </c>
      <c r="C39" s="36" t="s">
        <v>8</v>
      </c>
      <c r="D39" s="60">
        <f>SUM(E39:G39)</f>
        <v>105313.9</v>
      </c>
      <c r="E39" s="60">
        <v>79096</v>
      </c>
      <c r="F39" s="60">
        <v>16626.5</v>
      </c>
      <c r="G39" s="60">
        <v>9591.4</v>
      </c>
      <c r="H39" s="61">
        <v>147468.79999999999</v>
      </c>
    </row>
    <row r="40" spans="1:8" s="3" customFormat="1" ht="19.5" customHeight="1" x14ac:dyDescent="0.25">
      <c r="A40" s="94"/>
      <c r="B40" s="94"/>
      <c r="C40" s="36" t="s">
        <v>9</v>
      </c>
      <c r="D40" s="60">
        <f>SUM(E40:G40)</f>
        <v>96701.5</v>
      </c>
      <c r="E40" s="60">
        <v>70501.600000000006</v>
      </c>
      <c r="F40" s="60">
        <v>16614.900000000001</v>
      </c>
      <c r="G40" s="60">
        <v>9585</v>
      </c>
      <c r="H40" s="61">
        <v>150882</v>
      </c>
    </row>
    <row r="41" spans="1:8" s="3" customFormat="1" ht="18.75" customHeight="1" x14ac:dyDescent="0.25">
      <c r="A41" s="95"/>
      <c r="B41" s="95"/>
      <c r="C41" s="36" t="s">
        <v>10</v>
      </c>
      <c r="D41" s="60">
        <f t="shared" ref="D41:H41" si="11">D40/D39*100</f>
        <v>91.822162126746804</v>
      </c>
      <c r="E41" s="60">
        <f t="shared" si="11"/>
        <v>89.134216648123811</v>
      </c>
      <c r="F41" s="60">
        <f t="shared" si="11"/>
        <v>99.930231858779678</v>
      </c>
      <c r="G41" s="60">
        <f t="shared" si="11"/>
        <v>99.933273557561989</v>
      </c>
      <c r="H41" s="60">
        <f t="shared" si="11"/>
        <v>102.3145234788647</v>
      </c>
    </row>
    <row r="42" spans="1:8" s="3" customFormat="1" x14ac:dyDescent="0.25">
      <c r="A42" s="93">
        <v>12</v>
      </c>
      <c r="B42" s="93" t="s">
        <v>81</v>
      </c>
      <c r="C42" s="36" t="s">
        <v>8</v>
      </c>
      <c r="D42" s="60">
        <f t="shared" si="2"/>
        <v>72341.3</v>
      </c>
      <c r="E42" s="60">
        <v>24793.200000000001</v>
      </c>
      <c r="F42" s="60">
        <v>31141.4</v>
      </c>
      <c r="G42" s="60">
        <v>16406.7</v>
      </c>
      <c r="H42" s="61">
        <v>0</v>
      </c>
    </row>
    <row r="43" spans="1:8" s="3" customFormat="1" ht="18" customHeight="1" x14ac:dyDescent="0.25">
      <c r="A43" s="94"/>
      <c r="B43" s="94"/>
      <c r="C43" s="36" t="s">
        <v>9</v>
      </c>
      <c r="D43" s="60">
        <f t="shared" si="2"/>
        <v>49929.9</v>
      </c>
      <c r="E43" s="60">
        <v>9115.7999999999993</v>
      </c>
      <c r="F43" s="60">
        <v>31126.2</v>
      </c>
      <c r="G43" s="60">
        <v>9687.9</v>
      </c>
      <c r="H43" s="61">
        <v>0</v>
      </c>
    </row>
    <row r="44" spans="1:8" s="3" customFormat="1" ht="25.8" customHeight="1" x14ac:dyDescent="0.25">
      <c r="A44" s="95"/>
      <c r="B44" s="95"/>
      <c r="C44" s="36" t="s">
        <v>10</v>
      </c>
      <c r="D44" s="60">
        <f t="shared" ref="D44:G44" si="12">D43/D42*100</f>
        <v>69.01990978873755</v>
      </c>
      <c r="E44" s="60">
        <f t="shared" si="12"/>
        <v>36.767339431779675</v>
      </c>
      <c r="F44" s="60">
        <f t="shared" si="12"/>
        <v>99.951190376797456</v>
      </c>
      <c r="G44" s="60">
        <f t="shared" si="12"/>
        <v>59.048437528570638</v>
      </c>
      <c r="H44" s="60">
        <v>0</v>
      </c>
    </row>
    <row r="45" spans="1:8" s="3" customFormat="1" x14ac:dyDescent="0.25">
      <c r="A45" s="93">
        <v>13</v>
      </c>
      <c r="B45" s="93" t="s">
        <v>77</v>
      </c>
      <c r="C45" s="36" t="s">
        <v>8</v>
      </c>
      <c r="D45" s="60">
        <f t="shared" si="2"/>
        <v>291032.8</v>
      </c>
      <c r="E45" s="60">
        <v>162366.79999999999</v>
      </c>
      <c r="F45" s="60">
        <v>69440.5</v>
      </c>
      <c r="G45" s="60">
        <v>59225.5</v>
      </c>
      <c r="H45" s="61">
        <v>0</v>
      </c>
    </row>
    <row r="46" spans="1:8" s="3" customFormat="1" ht="19.5" customHeight="1" x14ac:dyDescent="0.25">
      <c r="A46" s="94"/>
      <c r="B46" s="94"/>
      <c r="C46" s="36" t="s">
        <v>9</v>
      </c>
      <c r="D46" s="60">
        <f t="shared" si="2"/>
        <v>185787.90000000002</v>
      </c>
      <c r="E46" s="60">
        <v>90221.9</v>
      </c>
      <c r="F46" s="60">
        <v>67760.800000000003</v>
      </c>
      <c r="G46" s="60">
        <v>27805.200000000001</v>
      </c>
      <c r="H46" s="61">
        <v>0</v>
      </c>
    </row>
    <row r="47" spans="1:8" s="3" customFormat="1" x14ac:dyDescent="0.25">
      <c r="A47" s="95"/>
      <c r="B47" s="95"/>
      <c r="C47" s="36" t="s">
        <v>10</v>
      </c>
      <c r="D47" s="60">
        <f t="shared" ref="D47:G47" si="13">D46/D45*100</f>
        <v>63.83744375204445</v>
      </c>
      <c r="E47" s="60">
        <f t="shared" si="13"/>
        <v>55.566716841127615</v>
      </c>
      <c r="F47" s="60">
        <f t="shared" si="13"/>
        <v>97.581094606173636</v>
      </c>
      <c r="G47" s="60">
        <f t="shared" si="13"/>
        <v>46.948020700542841</v>
      </c>
      <c r="H47" s="60">
        <v>0</v>
      </c>
    </row>
    <row r="48" spans="1:8" s="3" customFormat="1" x14ac:dyDescent="0.25">
      <c r="A48" s="93">
        <v>14</v>
      </c>
      <c r="B48" s="93" t="s">
        <v>78</v>
      </c>
      <c r="C48" s="36" t="s">
        <v>8</v>
      </c>
      <c r="D48" s="60">
        <f t="shared" si="2"/>
        <v>14214.300000000001</v>
      </c>
      <c r="E48" s="60">
        <v>10247.4</v>
      </c>
      <c r="F48" s="60">
        <v>3520.8</v>
      </c>
      <c r="G48" s="60">
        <v>446.1</v>
      </c>
      <c r="H48" s="61">
        <v>0</v>
      </c>
    </row>
    <row r="49" spans="1:8" s="3" customFormat="1" ht="18.75" customHeight="1" x14ac:dyDescent="0.25">
      <c r="A49" s="94"/>
      <c r="B49" s="94"/>
      <c r="C49" s="36" t="s">
        <v>9</v>
      </c>
      <c r="D49" s="60">
        <f t="shared" si="2"/>
        <v>9206.4000000000015</v>
      </c>
      <c r="E49" s="60">
        <v>6826.1</v>
      </c>
      <c r="F49" s="60">
        <v>2380.3000000000002</v>
      </c>
      <c r="G49" s="60">
        <v>0</v>
      </c>
      <c r="H49" s="61">
        <v>0</v>
      </c>
    </row>
    <row r="50" spans="1:8" s="3" customFormat="1" x14ac:dyDescent="0.25">
      <c r="A50" s="95"/>
      <c r="B50" s="95"/>
      <c r="C50" s="36" t="s">
        <v>10</v>
      </c>
      <c r="D50" s="60">
        <f t="shared" ref="D50:G50" si="14">D49/D48*100</f>
        <v>64.768578122032039</v>
      </c>
      <c r="E50" s="60">
        <f t="shared" si="14"/>
        <v>66.612994515682033</v>
      </c>
      <c r="F50" s="60">
        <f t="shared" si="14"/>
        <v>67.606793910474892</v>
      </c>
      <c r="G50" s="60">
        <f t="shared" si="14"/>
        <v>0</v>
      </c>
      <c r="H50" s="60">
        <v>0</v>
      </c>
    </row>
    <row r="51" spans="1:8" s="3" customFormat="1" ht="20.25" customHeight="1" x14ac:dyDescent="0.25">
      <c r="A51" s="96"/>
      <c r="B51" s="115" t="s">
        <v>5</v>
      </c>
      <c r="C51" s="1" t="s">
        <v>8</v>
      </c>
      <c r="D51" s="62">
        <f>SUM(E51:G51)</f>
        <v>5892913.3999999994</v>
      </c>
      <c r="E51" s="62">
        <f>E48+E45+E42+E39+E36+E33+E30+E27+E24+E21+E18+E15+E9+E12</f>
        <v>3739665.4</v>
      </c>
      <c r="F51" s="62">
        <f t="shared" ref="F51:H51" si="15">F48+F45+F42+F39+F36+F33+F30+F27+F24+F21+F18+F15+F9+F12</f>
        <v>2022471.7000000002</v>
      </c>
      <c r="G51" s="62">
        <f t="shared" si="15"/>
        <v>130776.3</v>
      </c>
      <c r="H51" s="62">
        <f t="shared" si="15"/>
        <v>150539.4</v>
      </c>
    </row>
    <row r="52" spans="1:8" s="3" customFormat="1" ht="18" customHeight="1" x14ac:dyDescent="0.25">
      <c r="A52" s="97"/>
      <c r="B52" s="116"/>
      <c r="C52" s="1" t="s">
        <v>9</v>
      </c>
      <c r="D52" s="62">
        <f>SUM(E52:G52)</f>
        <v>5621933.2999999998</v>
      </c>
      <c r="E52" s="62">
        <f>E49+E46+E43+E40+E37+E34+E31+E28+E25+E22+E19+E16+E10+E13</f>
        <v>3551440.3</v>
      </c>
      <c r="F52" s="62">
        <f t="shared" ref="F52:H52" si="16">F49+F46+F43+F40+F37+F34+F31+F28+F25+F22+F19+F16+F10+F13</f>
        <v>1982696.6999999997</v>
      </c>
      <c r="G52" s="62">
        <f t="shared" si="16"/>
        <v>87796.300000000017</v>
      </c>
      <c r="H52" s="62">
        <f t="shared" si="16"/>
        <v>154652.6</v>
      </c>
    </row>
    <row r="53" spans="1:8" s="3" customFormat="1" x14ac:dyDescent="0.25">
      <c r="A53" s="98"/>
      <c r="B53" s="117"/>
      <c r="C53" s="1" t="s">
        <v>10</v>
      </c>
      <c r="D53" s="63">
        <f>D52/D51*100</f>
        <v>95.401593717633801</v>
      </c>
      <c r="E53" s="63">
        <f>E52/E51*100</f>
        <v>94.966793018434217</v>
      </c>
      <c r="F53" s="63">
        <f t="shared" ref="F53:G53" si="17">F52/F51*100</f>
        <v>98.03334701790881</v>
      </c>
      <c r="G53" s="63">
        <f t="shared" si="17"/>
        <v>67.134717834959403</v>
      </c>
      <c r="H53" s="64">
        <f>H52/H51*100</f>
        <v>102.732307953931</v>
      </c>
    </row>
    <row r="54" spans="1:8" s="3" customFormat="1" x14ac:dyDescent="0.25">
      <c r="E54" s="33"/>
      <c r="F54" s="33"/>
      <c r="G54" s="33"/>
      <c r="H54" s="42"/>
    </row>
  </sheetData>
  <mergeCells count="38">
    <mergeCell ref="B21:B23"/>
    <mergeCell ref="B24:B26"/>
    <mergeCell ref="B27:B29"/>
    <mergeCell ref="B15:B17"/>
    <mergeCell ref="B12:B14"/>
    <mergeCell ref="B18:B20"/>
    <mergeCell ref="B51:B53"/>
    <mergeCell ref="B30:B32"/>
    <mergeCell ref="B33:B35"/>
    <mergeCell ref="B36:B38"/>
    <mergeCell ref="B39:B41"/>
    <mergeCell ref="B42:B44"/>
    <mergeCell ref="B45:B47"/>
    <mergeCell ref="B48:B50"/>
    <mergeCell ref="A3:H3"/>
    <mergeCell ref="A5:A7"/>
    <mergeCell ref="B5:B7"/>
    <mergeCell ref="C5:H5"/>
    <mergeCell ref="B9:B11"/>
    <mergeCell ref="A9:A11"/>
    <mergeCell ref="C6:C7"/>
    <mergeCell ref="D6:D7"/>
    <mergeCell ref="H6:H7"/>
    <mergeCell ref="E6:G6"/>
    <mergeCell ref="A15:A17"/>
    <mergeCell ref="A12:A14"/>
    <mergeCell ref="A18:A20"/>
    <mergeCell ref="A21:A23"/>
    <mergeCell ref="A24:A26"/>
    <mergeCell ref="A27:A29"/>
    <mergeCell ref="A30:A32"/>
    <mergeCell ref="A33:A35"/>
    <mergeCell ref="A36:A38"/>
    <mergeCell ref="A51:A53"/>
    <mergeCell ref="A39:A41"/>
    <mergeCell ref="A42:A44"/>
    <mergeCell ref="A45:A47"/>
    <mergeCell ref="A48:A50"/>
  </mergeCells>
  <pageMargins left="0.25" right="0.25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>
      <selection activeCell="D19" sqref="D19"/>
    </sheetView>
  </sheetViews>
  <sheetFormatPr defaultRowHeight="13.2" x14ac:dyDescent="0.25"/>
  <cols>
    <col min="1" max="1" width="4.33203125" style="6" customWidth="1"/>
    <col min="2" max="2" width="57.33203125" style="6" customWidth="1"/>
    <col min="3" max="3" width="16.5546875" style="6" hidden="1" customWidth="1"/>
    <col min="4" max="4" width="15.88671875" style="6" customWidth="1"/>
    <col min="5" max="5" width="14" style="6" customWidth="1"/>
    <col min="6" max="6" width="9.109375" style="39"/>
    <col min="7" max="242" width="9.109375" style="6"/>
    <col min="243" max="243" width="4.33203125" style="6" customWidth="1"/>
    <col min="244" max="244" width="37" style="6" customWidth="1"/>
    <col min="245" max="245" width="14.44140625" style="6" customWidth="1"/>
    <col min="246" max="246" width="13.109375" style="6" customWidth="1"/>
    <col min="247" max="247" width="12.44140625" style="6" customWidth="1"/>
    <col min="248" max="248" width="12" style="6" customWidth="1"/>
    <col min="249" max="249" width="14" style="6" customWidth="1"/>
    <col min="250" max="250" width="14.5546875" style="6" customWidth="1"/>
    <col min="251" max="251" width="12" style="6" customWidth="1"/>
    <col min="252" max="252" width="11.5546875" style="6" customWidth="1"/>
    <col min="253" max="498" width="9.109375" style="6"/>
    <col min="499" max="499" width="4.33203125" style="6" customWidth="1"/>
    <col min="500" max="500" width="37" style="6" customWidth="1"/>
    <col min="501" max="501" width="14.44140625" style="6" customWidth="1"/>
    <col min="502" max="502" width="13.109375" style="6" customWidth="1"/>
    <col min="503" max="503" width="12.44140625" style="6" customWidth="1"/>
    <col min="504" max="504" width="12" style="6" customWidth="1"/>
    <col min="505" max="505" width="14" style="6" customWidth="1"/>
    <col min="506" max="506" width="14.5546875" style="6" customWidth="1"/>
    <col min="507" max="507" width="12" style="6" customWidth="1"/>
    <col min="508" max="508" width="11.5546875" style="6" customWidth="1"/>
    <col min="509" max="754" width="9.109375" style="6"/>
    <col min="755" max="755" width="4.33203125" style="6" customWidth="1"/>
    <col min="756" max="756" width="37" style="6" customWidth="1"/>
    <col min="757" max="757" width="14.44140625" style="6" customWidth="1"/>
    <col min="758" max="758" width="13.109375" style="6" customWidth="1"/>
    <col min="759" max="759" width="12.44140625" style="6" customWidth="1"/>
    <col min="760" max="760" width="12" style="6" customWidth="1"/>
    <col min="761" max="761" width="14" style="6" customWidth="1"/>
    <col min="762" max="762" width="14.5546875" style="6" customWidth="1"/>
    <col min="763" max="763" width="12" style="6" customWidth="1"/>
    <col min="764" max="764" width="11.5546875" style="6" customWidth="1"/>
    <col min="765" max="1010" width="9.109375" style="6"/>
    <col min="1011" max="1011" width="4.33203125" style="6" customWidth="1"/>
    <col min="1012" max="1012" width="37" style="6" customWidth="1"/>
    <col min="1013" max="1013" width="14.44140625" style="6" customWidth="1"/>
    <col min="1014" max="1014" width="13.109375" style="6" customWidth="1"/>
    <col min="1015" max="1015" width="12.44140625" style="6" customWidth="1"/>
    <col min="1016" max="1016" width="12" style="6" customWidth="1"/>
    <col min="1017" max="1017" width="14" style="6" customWidth="1"/>
    <col min="1018" max="1018" width="14.5546875" style="6" customWidth="1"/>
    <col min="1019" max="1019" width="12" style="6" customWidth="1"/>
    <col min="1020" max="1020" width="11.5546875" style="6" customWidth="1"/>
    <col min="1021" max="1266" width="9.109375" style="6"/>
    <col min="1267" max="1267" width="4.33203125" style="6" customWidth="1"/>
    <col min="1268" max="1268" width="37" style="6" customWidth="1"/>
    <col min="1269" max="1269" width="14.44140625" style="6" customWidth="1"/>
    <col min="1270" max="1270" width="13.109375" style="6" customWidth="1"/>
    <col min="1271" max="1271" width="12.44140625" style="6" customWidth="1"/>
    <col min="1272" max="1272" width="12" style="6" customWidth="1"/>
    <col min="1273" max="1273" width="14" style="6" customWidth="1"/>
    <col min="1274" max="1274" width="14.5546875" style="6" customWidth="1"/>
    <col min="1275" max="1275" width="12" style="6" customWidth="1"/>
    <col min="1276" max="1276" width="11.5546875" style="6" customWidth="1"/>
    <col min="1277" max="1522" width="9.109375" style="6"/>
    <col min="1523" max="1523" width="4.33203125" style="6" customWidth="1"/>
    <col min="1524" max="1524" width="37" style="6" customWidth="1"/>
    <col min="1525" max="1525" width="14.44140625" style="6" customWidth="1"/>
    <col min="1526" max="1526" width="13.109375" style="6" customWidth="1"/>
    <col min="1527" max="1527" width="12.44140625" style="6" customWidth="1"/>
    <col min="1528" max="1528" width="12" style="6" customWidth="1"/>
    <col min="1529" max="1529" width="14" style="6" customWidth="1"/>
    <col min="1530" max="1530" width="14.5546875" style="6" customWidth="1"/>
    <col min="1531" max="1531" width="12" style="6" customWidth="1"/>
    <col min="1532" max="1532" width="11.5546875" style="6" customWidth="1"/>
    <col min="1533" max="1778" width="9.109375" style="6"/>
    <col min="1779" max="1779" width="4.33203125" style="6" customWidth="1"/>
    <col min="1780" max="1780" width="37" style="6" customWidth="1"/>
    <col min="1781" max="1781" width="14.44140625" style="6" customWidth="1"/>
    <col min="1782" max="1782" width="13.109375" style="6" customWidth="1"/>
    <col min="1783" max="1783" width="12.44140625" style="6" customWidth="1"/>
    <col min="1784" max="1784" width="12" style="6" customWidth="1"/>
    <col min="1785" max="1785" width="14" style="6" customWidth="1"/>
    <col min="1786" max="1786" width="14.5546875" style="6" customWidth="1"/>
    <col min="1787" max="1787" width="12" style="6" customWidth="1"/>
    <col min="1788" max="1788" width="11.5546875" style="6" customWidth="1"/>
    <col min="1789" max="2034" width="9.109375" style="6"/>
    <col min="2035" max="2035" width="4.33203125" style="6" customWidth="1"/>
    <col min="2036" max="2036" width="37" style="6" customWidth="1"/>
    <col min="2037" max="2037" width="14.44140625" style="6" customWidth="1"/>
    <col min="2038" max="2038" width="13.109375" style="6" customWidth="1"/>
    <col min="2039" max="2039" width="12.44140625" style="6" customWidth="1"/>
    <col min="2040" max="2040" width="12" style="6" customWidth="1"/>
    <col min="2041" max="2041" width="14" style="6" customWidth="1"/>
    <col min="2042" max="2042" width="14.5546875" style="6" customWidth="1"/>
    <col min="2043" max="2043" width="12" style="6" customWidth="1"/>
    <col min="2044" max="2044" width="11.5546875" style="6" customWidth="1"/>
    <col min="2045" max="2290" width="9.109375" style="6"/>
    <col min="2291" max="2291" width="4.33203125" style="6" customWidth="1"/>
    <col min="2292" max="2292" width="37" style="6" customWidth="1"/>
    <col min="2293" max="2293" width="14.44140625" style="6" customWidth="1"/>
    <col min="2294" max="2294" width="13.109375" style="6" customWidth="1"/>
    <col min="2295" max="2295" width="12.44140625" style="6" customWidth="1"/>
    <col min="2296" max="2296" width="12" style="6" customWidth="1"/>
    <col min="2297" max="2297" width="14" style="6" customWidth="1"/>
    <col min="2298" max="2298" width="14.5546875" style="6" customWidth="1"/>
    <col min="2299" max="2299" width="12" style="6" customWidth="1"/>
    <col min="2300" max="2300" width="11.5546875" style="6" customWidth="1"/>
    <col min="2301" max="2546" width="9.109375" style="6"/>
    <col min="2547" max="2547" width="4.33203125" style="6" customWidth="1"/>
    <col min="2548" max="2548" width="37" style="6" customWidth="1"/>
    <col min="2549" max="2549" width="14.44140625" style="6" customWidth="1"/>
    <col min="2550" max="2550" width="13.109375" style="6" customWidth="1"/>
    <col min="2551" max="2551" width="12.44140625" style="6" customWidth="1"/>
    <col min="2552" max="2552" width="12" style="6" customWidth="1"/>
    <col min="2553" max="2553" width="14" style="6" customWidth="1"/>
    <col min="2554" max="2554" width="14.5546875" style="6" customWidth="1"/>
    <col min="2555" max="2555" width="12" style="6" customWidth="1"/>
    <col min="2556" max="2556" width="11.5546875" style="6" customWidth="1"/>
    <col min="2557" max="2802" width="9.109375" style="6"/>
    <col min="2803" max="2803" width="4.33203125" style="6" customWidth="1"/>
    <col min="2804" max="2804" width="37" style="6" customWidth="1"/>
    <col min="2805" max="2805" width="14.44140625" style="6" customWidth="1"/>
    <col min="2806" max="2806" width="13.109375" style="6" customWidth="1"/>
    <col min="2807" max="2807" width="12.44140625" style="6" customWidth="1"/>
    <col min="2808" max="2808" width="12" style="6" customWidth="1"/>
    <col min="2809" max="2809" width="14" style="6" customWidth="1"/>
    <col min="2810" max="2810" width="14.5546875" style="6" customWidth="1"/>
    <col min="2811" max="2811" width="12" style="6" customWidth="1"/>
    <col min="2812" max="2812" width="11.5546875" style="6" customWidth="1"/>
    <col min="2813" max="3058" width="9.109375" style="6"/>
    <col min="3059" max="3059" width="4.33203125" style="6" customWidth="1"/>
    <col min="3060" max="3060" width="37" style="6" customWidth="1"/>
    <col min="3061" max="3061" width="14.44140625" style="6" customWidth="1"/>
    <col min="3062" max="3062" width="13.109375" style="6" customWidth="1"/>
    <col min="3063" max="3063" width="12.44140625" style="6" customWidth="1"/>
    <col min="3064" max="3064" width="12" style="6" customWidth="1"/>
    <col min="3065" max="3065" width="14" style="6" customWidth="1"/>
    <col min="3066" max="3066" width="14.5546875" style="6" customWidth="1"/>
    <col min="3067" max="3067" width="12" style="6" customWidth="1"/>
    <col min="3068" max="3068" width="11.5546875" style="6" customWidth="1"/>
    <col min="3069" max="3314" width="9.109375" style="6"/>
    <col min="3315" max="3315" width="4.33203125" style="6" customWidth="1"/>
    <col min="3316" max="3316" width="37" style="6" customWidth="1"/>
    <col min="3317" max="3317" width="14.44140625" style="6" customWidth="1"/>
    <col min="3318" max="3318" width="13.109375" style="6" customWidth="1"/>
    <col min="3319" max="3319" width="12.44140625" style="6" customWidth="1"/>
    <col min="3320" max="3320" width="12" style="6" customWidth="1"/>
    <col min="3321" max="3321" width="14" style="6" customWidth="1"/>
    <col min="3322" max="3322" width="14.5546875" style="6" customWidth="1"/>
    <col min="3323" max="3323" width="12" style="6" customWidth="1"/>
    <col min="3324" max="3324" width="11.5546875" style="6" customWidth="1"/>
    <col min="3325" max="3570" width="9.109375" style="6"/>
    <col min="3571" max="3571" width="4.33203125" style="6" customWidth="1"/>
    <col min="3572" max="3572" width="37" style="6" customWidth="1"/>
    <col min="3573" max="3573" width="14.44140625" style="6" customWidth="1"/>
    <col min="3574" max="3574" width="13.109375" style="6" customWidth="1"/>
    <col min="3575" max="3575" width="12.44140625" style="6" customWidth="1"/>
    <col min="3576" max="3576" width="12" style="6" customWidth="1"/>
    <col min="3577" max="3577" width="14" style="6" customWidth="1"/>
    <col min="3578" max="3578" width="14.5546875" style="6" customWidth="1"/>
    <col min="3579" max="3579" width="12" style="6" customWidth="1"/>
    <col min="3580" max="3580" width="11.5546875" style="6" customWidth="1"/>
    <col min="3581" max="3826" width="9.109375" style="6"/>
    <col min="3827" max="3827" width="4.33203125" style="6" customWidth="1"/>
    <col min="3828" max="3828" width="37" style="6" customWidth="1"/>
    <col min="3829" max="3829" width="14.44140625" style="6" customWidth="1"/>
    <col min="3830" max="3830" width="13.109375" style="6" customWidth="1"/>
    <col min="3831" max="3831" width="12.44140625" style="6" customWidth="1"/>
    <col min="3832" max="3832" width="12" style="6" customWidth="1"/>
    <col min="3833" max="3833" width="14" style="6" customWidth="1"/>
    <col min="3834" max="3834" width="14.5546875" style="6" customWidth="1"/>
    <col min="3835" max="3835" width="12" style="6" customWidth="1"/>
    <col min="3836" max="3836" width="11.5546875" style="6" customWidth="1"/>
    <col min="3837" max="4082" width="9.109375" style="6"/>
    <col min="4083" max="4083" width="4.33203125" style="6" customWidth="1"/>
    <col min="4084" max="4084" width="37" style="6" customWidth="1"/>
    <col min="4085" max="4085" width="14.44140625" style="6" customWidth="1"/>
    <col min="4086" max="4086" width="13.109375" style="6" customWidth="1"/>
    <col min="4087" max="4087" width="12.44140625" style="6" customWidth="1"/>
    <col min="4088" max="4088" width="12" style="6" customWidth="1"/>
    <col min="4089" max="4089" width="14" style="6" customWidth="1"/>
    <col min="4090" max="4090" width="14.5546875" style="6" customWidth="1"/>
    <col min="4091" max="4091" width="12" style="6" customWidth="1"/>
    <col min="4092" max="4092" width="11.5546875" style="6" customWidth="1"/>
    <col min="4093" max="4338" width="9.109375" style="6"/>
    <col min="4339" max="4339" width="4.33203125" style="6" customWidth="1"/>
    <col min="4340" max="4340" width="37" style="6" customWidth="1"/>
    <col min="4341" max="4341" width="14.44140625" style="6" customWidth="1"/>
    <col min="4342" max="4342" width="13.109375" style="6" customWidth="1"/>
    <col min="4343" max="4343" width="12.44140625" style="6" customWidth="1"/>
    <col min="4344" max="4344" width="12" style="6" customWidth="1"/>
    <col min="4345" max="4345" width="14" style="6" customWidth="1"/>
    <col min="4346" max="4346" width="14.5546875" style="6" customWidth="1"/>
    <col min="4347" max="4347" width="12" style="6" customWidth="1"/>
    <col min="4348" max="4348" width="11.5546875" style="6" customWidth="1"/>
    <col min="4349" max="4594" width="9.109375" style="6"/>
    <col min="4595" max="4595" width="4.33203125" style="6" customWidth="1"/>
    <col min="4596" max="4596" width="37" style="6" customWidth="1"/>
    <col min="4597" max="4597" width="14.44140625" style="6" customWidth="1"/>
    <col min="4598" max="4598" width="13.109375" style="6" customWidth="1"/>
    <col min="4599" max="4599" width="12.44140625" style="6" customWidth="1"/>
    <col min="4600" max="4600" width="12" style="6" customWidth="1"/>
    <col min="4601" max="4601" width="14" style="6" customWidth="1"/>
    <col min="4602" max="4602" width="14.5546875" style="6" customWidth="1"/>
    <col min="4603" max="4603" width="12" style="6" customWidth="1"/>
    <col min="4604" max="4604" width="11.5546875" style="6" customWidth="1"/>
    <col min="4605" max="4850" width="9.109375" style="6"/>
    <col min="4851" max="4851" width="4.33203125" style="6" customWidth="1"/>
    <col min="4852" max="4852" width="37" style="6" customWidth="1"/>
    <col min="4853" max="4853" width="14.44140625" style="6" customWidth="1"/>
    <col min="4854" max="4854" width="13.109375" style="6" customWidth="1"/>
    <col min="4855" max="4855" width="12.44140625" style="6" customWidth="1"/>
    <col min="4856" max="4856" width="12" style="6" customWidth="1"/>
    <col min="4857" max="4857" width="14" style="6" customWidth="1"/>
    <col min="4858" max="4858" width="14.5546875" style="6" customWidth="1"/>
    <col min="4859" max="4859" width="12" style="6" customWidth="1"/>
    <col min="4860" max="4860" width="11.5546875" style="6" customWidth="1"/>
    <col min="4861" max="5106" width="9.109375" style="6"/>
    <col min="5107" max="5107" width="4.33203125" style="6" customWidth="1"/>
    <col min="5108" max="5108" width="37" style="6" customWidth="1"/>
    <col min="5109" max="5109" width="14.44140625" style="6" customWidth="1"/>
    <col min="5110" max="5110" width="13.109375" style="6" customWidth="1"/>
    <col min="5111" max="5111" width="12.44140625" style="6" customWidth="1"/>
    <col min="5112" max="5112" width="12" style="6" customWidth="1"/>
    <col min="5113" max="5113" width="14" style="6" customWidth="1"/>
    <col min="5114" max="5114" width="14.5546875" style="6" customWidth="1"/>
    <col min="5115" max="5115" width="12" style="6" customWidth="1"/>
    <col min="5116" max="5116" width="11.5546875" style="6" customWidth="1"/>
    <col min="5117" max="5362" width="9.109375" style="6"/>
    <col min="5363" max="5363" width="4.33203125" style="6" customWidth="1"/>
    <col min="5364" max="5364" width="37" style="6" customWidth="1"/>
    <col min="5365" max="5365" width="14.44140625" style="6" customWidth="1"/>
    <col min="5366" max="5366" width="13.109375" style="6" customWidth="1"/>
    <col min="5367" max="5367" width="12.44140625" style="6" customWidth="1"/>
    <col min="5368" max="5368" width="12" style="6" customWidth="1"/>
    <col min="5369" max="5369" width="14" style="6" customWidth="1"/>
    <col min="5370" max="5370" width="14.5546875" style="6" customWidth="1"/>
    <col min="5371" max="5371" width="12" style="6" customWidth="1"/>
    <col min="5372" max="5372" width="11.5546875" style="6" customWidth="1"/>
    <col min="5373" max="5618" width="9.109375" style="6"/>
    <col min="5619" max="5619" width="4.33203125" style="6" customWidth="1"/>
    <col min="5620" max="5620" width="37" style="6" customWidth="1"/>
    <col min="5621" max="5621" width="14.44140625" style="6" customWidth="1"/>
    <col min="5622" max="5622" width="13.109375" style="6" customWidth="1"/>
    <col min="5623" max="5623" width="12.44140625" style="6" customWidth="1"/>
    <col min="5624" max="5624" width="12" style="6" customWidth="1"/>
    <col min="5625" max="5625" width="14" style="6" customWidth="1"/>
    <col min="5626" max="5626" width="14.5546875" style="6" customWidth="1"/>
    <col min="5627" max="5627" width="12" style="6" customWidth="1"/>
    <col min="5628" max="5628" width="11.5546875" style="6" customWidth="1"/>
    <col min="5629" max="5874" width="9.109375" style="6"/>
    <col min="5875" max="5875" width="4.33203125" style="6" customWidth="1"/>
    <col min="5876" max="5876" width="37" style="6" customWidth="1"/>
    <col min="5877" max="5877" width="14.44140625" style="6" customWidth="1"/>
    <col min="5878" max="5878" width="13.109375" style="6" customWidth="1"/>
    <col min="5879" max="5879" width="12.44140625" style="6" customWidth="1"/>
    <col min="5880" max="5880" width="12" style="6" customWidth="1"/>
    <col min="5881" max="5881" width="14" style="6" customWidth="1"/>
    <col min="5882" max="5882" width="14.5546875" style="6" customWidth="1"/>
    <col min="5883" max="5883" width="12" style="6" customWidth="1"/>
    <col min="5884" max="5884" width="11.5546875" style="6" customWidth="1"/>
    <col min="5885" max="6130" width="9.109375" style="6"/>
    <col min="6131" max="6131" width="4.33203125" style="6" customWidth="1"/>
    <col min="6132" max="6132" width="37" style="6" customWidth="1"/>
    <col min="6133" max="6133" width="14.44140625" style="6" customWidth="1"/>
    <col min="6134" max="6134" width="13.109375" style="6" customWidth="1"/>
    <col min="6135" max="6135" width="12.44140625" style="6" customWidth="1"/>
    <col min="6136" max="6136" width="12" style="6" customWidth="1"/>
    <col min="6137" max="6137" width="14" style="6" customWidth="1"/>
    <col min="6138" max="6138" width="14.5546875" style="6" customWidth="1"/>
    <col min="6139" max="6139" width="12" style="6" customWidth="1"/>
    <col min="6140" max="6140" width="11.5546875" style="6" customWidth="1"/>
    <col min="6141" max="6386" width="9.109375" style="6"/>
    <col min="6387" max="6387" width="4.33203125" style="6" customWidth="1"/>
    <col min="6388" max="6388" width="37" style="6" customWidth="1"/>
    <col min="6389" max="6389" width="14.44140625" style="6" customWidth="1"/>
    <col min="6390" max="6390" width="13.109375" style="6" customWidth="1"/>
    <col min="6391" max="6391" width="12.44140625" style="6" customWidth="1"/>
    <col min="6392" max="6392" width="12" style="6" customWidth="1"/>
    <col min="6393" max="6393" width="14" style="6" customWidth="1"/>
    <col min="6394" max="6394" width="14.5546875" style="6" customWidth="1"/>
    <col min="6395" max="6395" width="12" style="6" customWidth="1"/>
    <col min="6396" max="6396" width="11.5546875" style="6" customWidth="1"/>
    <col min="6397" max="6642" width="9.109375" style="6"/>
    <col min="6643" max="6643" width="4.33203125" style="6" customWidth="1"/>
    <col min="6644" max="6644" width="37" style="6" customWidth="1"/>
    <col min="6645" max="6645" width="14.44140625" style="6" customWidth="1"/>
    <col min="6646" max="6646" width="13.109375" style="6" customWidth="1"/>
    <col min="6647" max="6647" width="12.44140625" style="6" customWidth="1"/>
    <col min="6648" max="6648" width="12" style="6" customWidth="1"/>
    <col min="6649" max="6649" width="14" style="6" customWidth="1"/>
    <col min="6650" max="6650" width="14.5546875" style="6" customWidth="1"/>
    <col min="6651" max="6651" width="12" style="6" customWidth="1"/>
    <col min="6652" max="6652" width="11.5546875" style="6" customWidth="1"/>
    <col min="6653" max="6898" width="9.109375" style="6"/>
    <col min="6899" max="6899" width="4.33203125" style="6" customWidth="1"/>
    <col min="6900" max="6900" width="37" style="6" customWidth="1"/>
    <col min="6901" max="6901" width="14.44140625" style="6" customWidth="1"/>
    <col min="6902" max="6902" width="13.109375" style="6" customWidth="1"/>
    <col min="6903" max="6903" width="12.44140625" style="6" customWidth="1"/>
    <col min="6904" max="6904" width="12" style="6" customWidth="1"/>
    <col min="6905" max="6905" width="14" style="6" customWidth="1"/>
    <col min="6906" max="6906" width="14.5546875" style="6" customWidth="1"/>
    <col min="6907" max="6907" width="12" style="6" customWidth="1"/>
    <col min="6908" max="6908" width="11.5546875" style="6" customWidth="1"/>
    <col min="6909" max="7154" width="9.109375" style="6"/>
    <col min="7155" max="7155" width="4.33203125" style="6" customWidth="1"/>
    <col min="7156" max="7156" width="37" style="6" customWidth="1"/>
    <col min="7157" max="7157" width="14.44140625" style="6" customWidth="1"/>
    <col min="7158" max="7158" width="13.109375" style="6" customWidth="1"/>
    <col min="7159" max="7159" width="12.44140625" style="6" customWidth="1"/>
    <col min="7160" max="7160" width="12" style="6" customWidth="1"/>
    <col min="7161" max="7161" width="14" style="6" customWidth="1"/>
    <col min="7162" max="7162" width="14.5546875" style="6" customWidth="1"/>
    <col min="7163" max="7163" width="12" style="6" customWidth="1"/>
    <col min="7164" max="7164" width="11.5546875" style="6" customWidth="1"/>
    <col min="7165" max="7410" width="9.109375" style="6"/>
    <col min="7411" max="7411" width="4.33203125" style="6" customWidth="1"/>
    <col min="7412" max="7412" width="37" style="6" customWidth="1"/>
    <col min="7413" max="7413" width="14.44140625" style="6" customWidth="1"/>
    <col min="7414" max="7414" width="13.109375" style="6" customWidth="1"/>
    <col min="7415" max="7415" width="12.44140625" style="6" customWidth="1"/>
    <col min="7416" max="7416" width="12" style="6" customWidth="1"/>
    <col min="7417" max="7417" width="14" style="6" customWidth="1"/>
    <col min="7418" max="7418" width="14.5546875" style="6" customWidth="1"/>
    <col min="7419" max="7419" width="12" style="6" customWidth="1"/>
    <col min="7420" max="7420" width="11.5546875" style="6" customWidth="1"/>
    <col min="7421" max="7666" width="9.109375" style="6"/>
    <col min="7667" max="7667" width="4.33203125" style="6" customWidth="1"/>
    <col min="7668" max="7668" width="37" style="6" customWidth="1"/>
    <col min="7669" max="7669" width="14.44140625" style="6" customWidth="1"/>
    <col min="7670" max="7670" width="13.109375" style="6" customWidth="1"/>
    <col min="7671" max="7671" width="12.44140625" style="6" customWidth="1"/>
    <col min="7672" max="7672" width="12" style="6" customWidth="1"/>
    <col min="7673" max="7673" width="14" style="6" customWidth="1"/>
    <col min="7674" max="7674" width="14.5546875" style="6" customWidth="1"/>
    <col min="7675" max="7675" width="12" style="6" customWidth="1"/>
    <col min="7676" max="7676" width="11.5546875" style="6" customWidth="1"/>
    <col min="7677" max="7922" width="9.109375" style="6"/>
    <col min="7923" max="7923" width="4.33203125" style="6" customWidth="1"/>
    <col min="7924" max="7924" width="37" style="6" customWidth="1"/>
    <col min="7925" max="7925" width="14.44140625" style="6" customWidth="1"/>
    <col min="7926" max="7926" width="13.109375" style="6" customWidth="1"/>
    <col min="7927" max="7927" width="12.44140625" style="6" customWidth="1"/>
    <col min="7928" max="7928" width="12" style="6" customWidth="1"/>
    <col min="7929" max="7929" width="14" style="6" customWidth="1"/>
    <col min="7930" max="7930" width="14.5546875" style="6" customWidth="1"/>
    <col min="7931" max="7931" width="12" style="6" customWidth="1"/>
    <col min="7932" max="7932" width="11.5546875" style="6" customWidth="1"/>
    <col min="7933" max="8178" width="9.109375" style="6"/>
    <col min="8179" max="8179" width="4.33203125" style="6" customWidth="1"/>
    <col min="8180" max="8180" width="37" style="6" customWidth="1"/>
    <col min="8181" max="8181" width="14.44140625" style="6" customWidth="1"/>
    <col min="8182" max="8182" width="13.109375" style="6" customWidth="1"/>
    <col min="8183" max="8183" width="12.44140625" style="6" customWidth="1"/>
    <col min="8184" max="8184" width="12" style="6" customWidth="1"/>
    <col min="8185" max="8185" width="14" style="6" customWidth="1"/>
    <col min="8186" max="8186" width="14.5546875" style="6" customWidth="1"/>
    <col min="8187" max="8187" width="12" style="6" customWidth="1"/>
    <col min="8188" max="8188" width="11.5546875" style="6" customWidth="1"/>
    <col min="8189" max="8434" width="9.109375" style="6"/>
    <col min="8435" max="8435" width="4.33203125" style="6" customWidth="1"/>
    <col min="8436" max="8436" width="37" style="6" customWidth="1"/>
    <col min="8437" max="8437" width="14.44140625" style="6" customWidth="1"/>
    <col min="8438" max="8438" width="13.109375" style="6" customWidth="1"/>
    <col min="8439" max="8439" width="12.44140625" style="6" customWidth="1"/>
    <col min="8440" max="8440" width="12" style="6" customWidth="1"/>
    <col min="8441" max="8441" width="14" style="6" customWidth="1"/>
    <col min="8442" max="8442" width="14.5546875" style="6" customWidth="1"/>
    <col min="8443" max="8443" width="12" style="6" customWidth="1"/>
    <col min="8444" max="8444" width="11.5546875" style="6" customWidth="1"/>
    <col min="8445" max="8690" width="9.109375" style="6"/>
    <col min="8691" max="8691" width="4.33203125" style="6" customWidth="1"/>
    <col min="8692" max="8692" width="37" style="6" customWidth="1"/>
    <col min="8693" max="8693" width="14.44140625" style="6" customWidth="1"/>
    <col min="8694" max="8694" width="13.109375" style="6" customWidth="1"/>
    <col min="8695" max="8695" width="12.44140625" style="6" customWidth="1"/>
    <col min="8696" max="8696" width="12" style="6" customWidth="1"/>
    <col min="8697" max="8697" width="14" style="6" customWidth="1"/>
    <col min="8698" max="8698" width="14.5546875" style="6" customWidth="1"/>
    <col min="8699" max="8699" width="12" style="6" customWidth="1"/>
    <col min="8700" max="8700" width="11.5546875" style="6" customWidth="1"/>
    <col min="8701" max="8946" width="9.109375" style="6"/>
    <col min="8947" max="8947" width="4.33203125" style="6" customWidth="1"/>
    <col min="8948" max="8948" width="37" style="6" customWidth="1"/>
    <col min="8949" max="8949" width="14.44140625" style="6" customWidth="1"/>
    <col min="8950" max="8950" width="13.109375" style="6" customWidth="1"/>
    <col min="8951" max="8951" width="12.44140625" style="6" customWidth="1"/>
    <col min="8952" max="8952" width="12" style="6" customWidth="1"/>
    <col min="8953" max="8953" width="14" style="6" customWidth="1"/>
    <col min="8954" max="8954" width="14.5546875" style="6" customWidth="1"/>
    <col min="8955" max="8955" width="12" style="6" customWidth="1"/>
    <col min="8956" max="8956" width="11.5546875" style="6" customWidth="1"/>
    <col min="8957" max="9202" width="9.109375" style="6"/>
    <col min="9203" max="9203" width="4.33203125" style="6" customWidth="1"/>
    <col min="9204" max="9204" width="37" style="6" customWidth="1"/>
    <col min="9205" max="9205" width="14.44140625" style="6" customWidth="1"/>
    <col min="9206" max="9206" width="13.109375" style="6" customWidth="1"/>
    <col min="9207" max="9207" width="12.44140625" style="6" customWidth="1"/>
    <col min="9208" max="9208" width="12" style="6" customWidth="1"/>
    <col min="9209" max="9209" width="14" style="6" customWidth="1"/>
    <col min="9210" max="9210" width="14.5546875" style="6" customWidth="1"/>
    <col min="9211" max="9211" width="12" style="6" customWidth="1"/>
    <col min="9212" max="9212" width="11.5546875" style="6" customWidth="1"/>
    <col min="9213" max="9458" width="9.109375" style="6"/>
    <col min="9459" max="9459" width="4.33203125" style="6" customWidth="1"/>
    <col min="9460" max="9460" width="37" style="6" customWidth="1"/>
    <col min="9461" max="9461" width="14.44140625" style="6" customWidth="1"/>
    <col min="9462" max="9462" width="13.109375" style="6" customWidth="1"/>
    <col min="9463" max="9463" width="12.44140625" style="6" customWidth="1"/>
    <col min="9464" max="9464" width="12" style="6" customWidth="1"/>
    <col min="9465" max="9465" width="14" style="6" customWidth="1"/>
    <col min="9466" max="9466" width="14.5546875" style="6" customWidth="1"/>
    <col min="9467" max="9467" width="12" style="6" customWidth="1"/>
    <col min="9468" max="9468" width="11.5546875" style="6" customWidth="1"/>
    <col min="9469" max="9714" width="9.109375" style="6"/>
    <col min="9715" max="9715" width="4.33203125" style="6" customWidth="1"/>
    <col min="9716" max="9716" width="37" style="6" customWidth="1"/>
    <col min="9717" max="9717" width="14.44140625" style="6" customWidth="1"/>
    <col min="9718" max="9718" width="13.109375" style="6" customWidth="1"/>
    <col min="9719" max="9719" width="12.44140625" style="6" customWidth="1"/>
    <col min="9720" max="9720" width="12" style="6" customWidth="1"/>
    <col min="9721" max="9721" width="14" style="6" customWidth="1"/>
    <col min="9722" max="9722" width="14.5546875" style="6" customWidth="1"/>
    <col min="9723" max="9723" width="12" style="6" customWidth="1"/>
    <col min="9724" max="9724" width="11.5546875" style="6" customWidth="1"/>
    <col min="9725" max="9970" width="9.109375" style="6"/>
    <col min="9971" max="9971" width="4.33203125" style="6" customWidth="1"/>
    <col min="9972" max="9972" width="37" style="6" customWidth="1"/>
    <col min="9973" max="9973" width="14.44140625" style="6" customWidth="1"/>
    <col min="9974" max="9974" width="13.109375" style="6" customWidth="1"/>
    <col min="9975" max="9975" width="12.44140625" style="6" customWidth="1"/>
    <col min="9976" max="9976" width="12" style="6" customWidth="1"/>
    <col min="9977" max="9977" width="14" style="6" customWidth="1"/>
    <col min="9978" max="9978" width="14.5546875" style="6" customWidth="1"/>
    <col min="9979" max="9979" width="12" style="6" customWidth="1"/>
    <col min="9980" max="9980" width="11.5546875" style="6" customWidth="1"/>
    <col min="9981" max="10226" width="9.109375" style="6"/>
    <col min="10227" max="10227" width="4.33203125" style="6" customWidth="1"/>
    <col min="10228" max="10228" width="37" style="6" customWidth="1"/>
    <col min="10229" max="10229" width="14.44140625" style="6" customWidth="1"/>
    <col min="10230" max="10230" width="13.109375" style="6" customWidth="1"/>
    <col min="10231" max="10231" width="12.44140625" style="6" customWidth="1"/>
    <col min="10232" max="10232" width="12" style="6" customWidth="1"/>
    <col min="10233" max="10233" width="14" style="6" customWidth="1"/>
    <col min="10234" max="10234" width="14.5546875" style="6" customWidth="1"/>
    <col min="10235" max="10235" width="12" style="6" customWidth="1"/>
    <col min="10236" max="10236" width="11.5546875" style="6" customWidth="1"/>
    <col min="10237" max="10482" width="9.109375" style="6"/>
    <col min="10483" max="10483" width="4.33203125" style="6" customWidth="1"/>
    <col min="10484" max="10484" width="37" style="6" customWidth="1"/>
    <col min="10485" max="10485" width="14.44140625" style="6" customWidth="1"/>
    <col min="10486" max="10486" width="13.109375" style="6" customWidth="1"/>
    <col min="10487" max="10487" width="12.44140625" style="6" customWidth="1"/>
    <col min="10488" max="10488" width="12" style="6" customWidth="1"/>
    <col min="10489" max="10489" width="14" style="6" customWidth="1"/>
    <col min="10490" max="10490" width="14.5546875" style="6" customWidth="1"/>
    <col min="10491" max="10491" width="12" style="6" customWidth="1"/>
    <col min="10492" max="10492" width="11.5546875" style="6" customWidth="1"/>
    <col min="10493" max="10738" width="9.109375" style="6"/>
    <col min="10739" max="10739" width="4.33203125" style="6" customWidth="1"/>
    <col min="10740" max="10740" width="37" style="6" customWidth="1"/>
    <col min="10741" max="10741" width="14.44140625" style="6" customWidth="1"/>
    <col min="10742" max="10742" width="13.109375" style="6" customWidth="1"/>
    <col min="10743" max="10743" width="12.44140625" style="6" customWidth="1"/>
    <col min="10744" max="10744" width="12" style="6" customWidth="1"/>
    <col min="10745" max="10745" width="14" style="6" customWidth="1"/>
    <col min="10746" max="10746" width="14.5546875" style="6" customWidth="1"/>
    <col min="10747" max="10747" width="12" style="6" customWidth="1"/>
    <col min="10748" max="10748" width="11.5546875" style="6" customWidth="1"/>
    <col min="10749" max="10994" width="9.109375" style="6"/>
    <col min="10995" max="10995" width="4.33203125" style="6" customWidth="1"/>
    <col min="10996" max="10996" width="37" style="6" customWidth="1"/>
    <col min="10997" max="10997" width="14.44140625" style="6" customWidth="1"/>
    <col min="10998" max="10998" width="13.109375" style="6" customWidth="1"/>
    <col min="10999" max="10999" width="12.44140625" style="6" customWidth="1"/>
    <col min="11000" max="11000" width="12" style="6" customWidth="1"/>
    <col min="11001" max="11001" width="14" style="6" customWidth="1"/>
    <col min="11002" max="11002" width="14.5546875" style="6" customWidth="1"/>
    <col min="11003" max="11003" width="12" style="6" customWidth="1"/>
    <col min="11004" max="11004" width="11.5546875" style="6" customWidth="1"/>
    <col min="11005" max="11250" width="9.109375" style="6"/>
    <col min="11251" max="11251" width="4.33203125" style="6" customWidth="1"/>
    <col min="11252" max="11252" width="37" style="6" customWidth="1"/>
    <col min="11253" max="11253" width="14.44140625" style="6" customWidth="1"/>
    <col min="11254" max="11254" width="13.109375" style="6" customWidth="1"/>
    <col min="11255" max="11255" width="12.44140625" style="6" customWidth="1"/>
    <col min="11256" max="11256" width="12" style="6" customWidth="1"/>
    <col min="11257" max="11257" width="14" style="6" customWidth="1"/>
    <col min="11258" max="11258" width="14.5546875" style="6" customWidth="1"/>
    <col min="11259" max="11259" width="12" style="6" customWidth="1"/>
    <col min="11260" max="11260" width="11.5546875" style="6" customWidth="1"/>
    <col min="11261" max="11506" width="9.109375" style="6"/>
    <col min="11507" max="11507" width="4.33203125" style="6" customWidth="1"/>
    <col min="11508" max="11508" width="37" style="6" customWidth="1"/>
    <col min="11509" max="11509" width="14.44140625" style="6" customWidth="1"/>
    <col min="11510" max="11510" width="13.109375" style="6" customWidth="1"/>
    <col min="11511" max="11511" width="12.44140625" style="6" customWidth="1"/>
    <col min="11512" max="11512" width="12" style="6" customWidth="1"/>
    <col min="11513" max="11513" width="14" style="6" customWidth="1"/>
    <col min="11514" max="11514" width="14.5546875" style="6" customWidth="1"/>
    <col min="11515" max="11515" width="12" style="6" customWidth="1"/>
    <col min="11516" max="11516" width="11.5546875" style="6" customWidth="1"/>
    <col min="11517" max="11762" width="9.109375" style="6"/>
    <col min="11763" max="11763" width="4.33203125" style="6" customWidth="1"/>
    <col min="11764" max="11764" width="37" style="6" customWidth="1"/>
    <col min="11765" max="11765" width="14.44140625" style="6" customWidth="1"/>
    <col min="11766" max="11766" width="13.109375" style="6" customWidth="1"/>
    <col min="11767" max="11767" width="12.44140625" style="6" customWidth="1"/>
    <col min="11768" max="11768" width="12" style="6" customWidth="1"/>
    <col min="11769" max="11769" width="14" style="6" customWidth="1"/>
    <col min="11770" max="11770" width="14.5546875" style="6" customWidth="1"/>
    <col min="11771" max="11771" width="12" style="6" customWidth="1"/>
    <col min="11772" max="11772" width="11.5546875" style="6" customWidth="1"/>
    <col min="11773" max="12018" width="9.109375" style="6"/>
    <col min="12019" max="12019" width="4.33203125" style="6" customWidth="1"/>
    <col min="12020" max="12020" width="37" style="6" customWidth="1"/>
    <col min="12021" max="12021" width="14.44140625" style="6" customWidth="1"/>
    <col min="12022" max="12022" width="13.109375" style="6" customWidth="1"/>
    <col min="12023" max="12023" width="12.44140625" style="6" customWidth="1"/>
    <col min="12024" max="12024" width="12" style="6" customWidth="1"/>
    <col min="12025" max="12025" width="14" style="6" customWidth="1"/>
    <col min="12026" max="12026" width="14.5546875" style="6" customWidth="1"/>
    <col min="12027" max="12027" width="12" style="6" customWidth="1"/>
    <col min="12028" max="12028" width="11.5546875" style="6" customWidth="1"/>
    <col min="12029" max="12274" width="9.109375" style="6"/>
    <col min="12275" max="12275" width="4.33203125" style="6" customWidth="1"/>
    <col min="12276" max="12276" width="37" style="6" customWidth="1"/>
    <col min="12277" max="12277" width="14.44140625" style="6" customWidth="1"/>
    <col min="12278" max="12278" width="13.109375" style="6" customWidth="1"/>
    <col min="12279" max="12279" width="12.44140625" style="6" customWidth="1"/>
    <col min="12280" max="12280" width="12" style="6" customWidth="1"/>
    <col min="12281" max="12281" width="14" style="6" customWidth="1"/>
    <col min="12282" max="12282" width="14.5546875" style="6" customWidth="1"/>
    <col min="12283" max="12283" width="12" style="6" customWidth="1"/>
    <col min="12284" max="12284" width="11.5546875" style="6" customWidth="1"/>
    <col min="12285" max="12530" width="9.109375" style="6"/>
    <col min="12531" max="12531" width="4.33203125" style="6" customWidth="1"/>
    <col min="12532" max="12532" width="37" style="6" customWidth="1"/>
    <col min="12533" max="12533" width="14.44140625" style="6" customWidth="1"/>
    <col min="12534" max="12534" width="13.109375" style="6" customWidth="1"/>
    <col min="12535" max="12535" width="12.44140625" style="6" customWidth="1"/>
    <col min="12536" max="12536" width="12" style="6" customWidth="1"/>
    <col min="12537" max="12537" width="14" style="6" customWidth="1"/>
    <col min="12538" max="12538" width="14.5546875" style="6" customWidth="1"/>
    <col min="12539" max="12539" width="12" style="6" customWidth="1"/>
    <col min="12540" max="12540" width="11.5546875" style="6" customWidth="1"/>
    <col min="12541" max="12786" width="9.109375" style="6"/>
    <col min="12787" max="12787" width="4.33203125" style="6" customWidth="1"/>
    <col min="12788" max="12788" width="37" style="6" customWidth="1"/>
    <col min="12789" max="12789" width="14.44140625" style="6" customWidth="1"/>
    <col min="12790" max="12790" width="13.109375" style="6" customWidth="1"/>
    <col min="12791" max="12791" width="12.44140625" style="6" customWidth="1"/>
    <col min="12792" max="12792" width="12" style="6" customWidth="1"/>
    <col min="12793" max="12793" width="14" style="6" customWidth="1"/>
    <col min="12794" max="12794" width="14.5546875" style="6" customWidth="1"/>
    <col min="12795" max="12795" width="12" style="6" customWidth="1"/>
    <col min="12796" max="12796" width="11.5546875" style="6" customWidth="1"/>
    <col min="12797" max="13042" width="9.109375" style="6"/>
    <col min="13043" max="13043" width="4.33203125" style="6" customWidth="1"/>
    <col min="13044" max="13044" width="37" style="6" customWidth="1"/>
    <col min="13045" max="13045" width="14.44140625" style="6" customWidth="1"/>
    <col min="13046" max="13046" width="13.109375" style="6" customWidth="1"/>
    <col min="13047" max="13047" width="12.44140625" style="6" customWidth="1"/>
    <col min="13048" max="13048" width="12" style="6" customWidth="1"/>
    <col min="13049" max="13049" width="14" style="6" customWidth="1"/>
    <col min="13050" max="13050" width="14.5546875" style="6" customWidth="1"/>
    <col min="13051" max="13051" width="12" style="6" customWidth="1"/>
    <col min="13052" max="13052" width="11.5546875" style="6" customWidth="1"/>
    <col min="13053" max="13298" width="9.109375" style="6"/>
    <col min="13299" max="13299" width="4.33203125" style="6" customWidth="1"/>
    <col min="13300" max="13300" width="37" style="6" customWidth="1"/>
    <col min="13301" max="13301" width="14.44140625" style="6" customWidth="1"/>
    <col min="13302" max="13302" width="13.109375" style="6" customWidth="1"/>
    <col min="13303" max="13303" width="12.44140625" style="6" customWidth="1"/>
    <col min="13304" max="13304" width="12" style="6" customWidth="1"/>
    <col min="13305" max="13305" width="14" style="6" customWidth="1"/>
    <col min="13306" max="13306" width="14.5546875" style="6" customWidth="1"/>
    <col min="13307" max="13307" width="12" style="6" customWidth="1"/>
    <col min="13308" max="13308" width="11.5546875" style="6" customWidth="1"/>
    <col min="13309" max="13554" width="9.109375" style="6"/>
    <col min="13555" max="13555" width="4.33203125" style="6" customWidth="1"/>
    <col min="13556" max="13556" width="37" style="6" customWidth="1"/>
    <col min="13557" max="13557" width="14.44140625" style="6" customWidth="1"/>
    <col min="13558" max="13558" width="13.109375" style="6" customWidth="1"/>
    <col min="13559" max="13559" width="12.44140625" style="6" customWidth="1"/>
    <col min="13560" max="13560" width="12" style="6" customWidth="1"/>
    <col min="13561" max="13561" width="14" style="6" customWidth="1"/>
    <col min="13562" max="13562" width="14.5546875" style="6" customWidth="1"/>
    <col min="13563" max="13563" width="12" style="6" customWidth="1"/>
    <col min="13564" max="13564" width="11.5546875" style="6" customWidth="1"/>
    <col min="13565" max="13810" width="9.109375" style="6"/>
    <col min="13811" max="13811" width="4.33203125" style="6" customWidth="1"/>
    <col min="13812" max="13812" width="37" style="6" customWidth="1"/>
    <col min="13813" max="13813" width="14.44140625" style="6" customWidth="1"/>
    <col min="13814" max="13814" width="13.109375" style="6" customWidth="1"/>
    <col min="13815" max="13815" width="12.44140625" style="6" customWidth="1"/>
    <col min="13816" max="13816" width="12" style="6" customWidth="1"/>
    <col min="13817" max="13817" width="14" style="6" customWidth="1"/>
    <col min="13818" max="13818" width="14.5546875" style="6" customWidth="1"/>
    <col min="13819" max="13819" width="12" style="6" customWidth="1"/>
    <col min="13820" max="13820" width="11.5546875" style="6" customWidth="1"/>
    <col min="13821" max="14066" width="9.109375" style="6"/>
    <col min="14067" max="14067" width="4.33203125" style="6" customWidth="1"/>
    <col min="14068" max="14068" width="37" style="6" customWidth="1"/>
    <col min="14069" max="14069" width="14.44140625" style="6" customWidth="1"/>
    <col min="14070" max="14070" width="13.109375" style="6" customWidth="1"/>
    <col min="14071" max="14071" width="12.44140625" style="6" customWidth="1"/>
    <col min="14072" max="14072" width="12" style="6" customWidth="1"/>
    <col min="14073" max="14073" width="14" style="6" customWidth="1"/>
    <col min="14074" max="14074" width="14.5546875" style="6" customWidth="1"/>
    <col min="14075" max="14075" width="12" style="6" customWidth="1"/>
    <col min="14076" max="14076" width="11.5546875" style="6" customWidth="1"/>
    <col min="14077" max="14322" width="9.109375" style="6"/>
    <col min="14323" max="14323" width="4.33203125" style="6" customWidth="1"/>
    <col min="14324" max="14324" width="37" style="6" customWidth="1"/>
    <col min="14325" max="14325" width="14.44140625" style="6" customWidth="1"/>
    <col min="14326" max="14326" width="13.109375" style="6" customWidth="1"/>
    <col min="14327" max="14327" width="12.44140625" style="6" customWidth="1"/>
    <col min="14328" max="14328" width="12" style="6" customWidth="1"/>
    <col min="14329" max="14329" width="14" style="6" customWidth="1"/>
    <col min="14330" max="14330" width="14.5546875" style="6" customWidth="1"/>
    <col min="14331" max="14331" width="12" style="6" customWidth="1"/>
    <col min="14332" max="14332" width="11.5546875" style="6" customWidth="1"/>
    <col min="14333" max="14578" width="9.109375" style="6"/>
    <col min="14579" max="14579" width="4.33203125" style="6" customWidth="1"/>
    <col min="14580" max="14580" width="37" style="6" customWidth="1"/>
    <col min="14581" max="14581" width="14.44140625" style="6" customWidth="1"/>
    <col min="14582" max="14582" width="13.109375" style="6" customWidth="1"/>
    <col min="14583" max="14583" width="12.44140625" style="6" customWidth="1"/>
    <col min="14584" max="14584" width="12" style="6" customWidth="1"/>
    <col min="14585" max="14585" width="14" style="6" customWidth="1"/>
    <col min="14586" max="14586" width="14.5546875" style="6" customWidth="1"/>
    <col min="14587" max="14587" width="12" style="6" customWidth="1"/>
    <col min="14588" max="14588" width="11.5546875" style="6" customWidth="1"/>
    <col min="14589" max="14834" width="9.109375" style="6"/>
    <col min="14835" max="14835" width="4.33203125" style="6" customWidth="1"/>
    <col min="14836" max="14836" width="37" style="6" customWidth="1"/>
    <col min="14837" max="14837" width="14.44140625" style="6" customWidth="1"/>
    <col min="14838" max="14838" width="13.109375" style="6" customWidth="1"/>
    <col min="14839" max="14839" width="12.44140625" style="6" customWidth="1"/>
    <col min="14840" max="14840" width="12" style="6" customWidth="1"/>
    <col min="14841" max="14841" width="14" style="6" customWidth="1"/>
    <col min="14842" max="14842" width="14.5546875" style="6" customWidth="1"/>
    <col min="14843" max="14843" width="12" style="6" customWidth="1"/>
    <col min="14844" max="14844" width="11.5546875" style="6" customWidth="1"/>
    <col min="14845" max="15090" width="9.109375" style="6"/>
    <col min="15091" max="15091" width="4.33203125" style="6" customWidth="1"/>
    <col min="15092" max="15092" width="37" style="6" customWidth="1"/>
    <col min="15093" max="15093" width="14.44140625" style="6" customWidth="1"/>
    <col min="15094" max="15094" width="13.109375" style="6" customWidth="1"/>
    <col min="15095" max="15095" width="12.44140625" style="6" customWidth="1"/>
    <col min="15096" max="15096" width="12" style="6" customWidth="1"/>
    <col min="15097" max="15097" width="14" style="6" customWidth="1"/>
    <col min="15098" max="15098" width="14.5546875" style="6" customWidth="1"/>
    <col min="15099" max="15099" width="12" style="6" customWidth="1"/>
    <col min="15100" max="15100" width="11.5546875" style="6" customWidth="1"/>
    <col min="15101" max="15346" width="9.109375" style="6"/>
    <col min="15347" max="15347" width="4.33203125" style="6" customWidth="1"/>
    <col min="15348" max="15348" width="37" style="6" customWidth="1"/>
    <col min="15349" max="15349" width="14.44140625" style="6" customWidth="1"/>
    <col min="15350" max="15350" width="13.109375" style="6" customWidth="1"/>
    <col min="15351" max="15351" width="12.44140625" style="6" customWidth="1"/>
    <col min="15352" max="15352" width="12" style="6" customWidth="1"/>
    <col min="15353" max="15353" width="14" style="6" customWidth="1"/>
    <col min="15354" max="15354" width="14.5546875" style="6" customWidth="1"/>
    <col min="15355" max="15355" width="12" style="6" customWidth="1"/>
    <col min="15356" max="15356" width="11.5546875" style="6" customWidth="1"/>
    <col min="15357" max="15602" width="9.109375" style="6"/>
    <col min="15603" max="15603" width="4.33203125" style="6" customWidth="1"/>
    <col min="15604" max="15604" width="37" style="6" customWidth="1"/>
    <col min="15605" max="15605" width="14.44140625" style="6" customWidth="1"/>
    <col min="15606" max="15606" width="13.109375" style="6" customWidth="1"/>
    <col min="15607" max="15607" width="12.44140625" style="6" customWidth="1"/>
    <col min="15608" max="15608" width="12" style="6" customWidth="1"/>
    <col min="15609" max="15609" width="14" style="6" customWidth="1"/>
    <col min="15610" max="15610" width="14.5546875" style="6" customWidth="1"/>
    <col min="15611" max="15611" width="12" style="6" customWidth="1"/>
    <col min="15612" max="15612" width="11.5546875" style="6" customWidth="1"/>
    <col min="15613" max="15858" width="9.109375" style="6"/>
    <col min="15859" max="15859" width="4.33203125" style="6" customWidth="1"/>
    <col min="15860" max="15860" width="37" style="6" customWidth="1"/>
    <col min="15861" max="15861" width="14.44140625" style="6" customWidth="1"/>
    <col min="15862" max="15862" width="13.109375" style="6" customWidth="1"/>
    <col min="15863" max="15863" width="12.44140625" style="6" customWidth="1"/>
    <col min="15864" max="15864" width="12" style="6" customWidth="1"/>
    <col min="15865" max="15865" width="14" style="6" customWidth="1"/>
    <col min="15866" max="15866" width="14.5546875" style="6" customWidth="1"/>
    <col min="15867" max="15867" width="12" style="6" customWidth="1"/>
    <col min="15868" max="15868" width="11.5546875" style="6" customWidth="1"/>
    <col min="15869" max="16114" width="9.109375" style="6"/>
    <col min="16115" max="16115" width="4.33203125" style="6" customWidth="1"/>
    <col min="16116" max="16116" width="37" style="6" customWidth="1"/>
    <col min="16117" max="16117" width="14.44140625" style="6" customWidth="1"/>
    <col min="16118" max="16118" width="13.109375" style="6" customWidth="1"/>
    <col min="16119" max="16119" width="12.44140625" style="6" customWidth="1"/>
    <col min="16120" max="16120" width="12" style="6" customWidth="1"/>
    <col min="16121" max="16121" width="14" style="6" customWidth="1"/>
    <col min="16122" max="16122" width="14.5546875" style="6" customWidth="1"/>
    <col min="16123" max="16123" width="12" style="6" customWidth="1"/>
    <col min="16124" max="16124" width="11.5546875" style="6" customWidth="1"/>
    <col min="16125" max="16384" width="9.109375" style="6"/>
  </cols>
  <sheetData>
    <row r="1" spans="1:6" x14ac:dyDescent="0.25">
      <c r="E1" s="6" t="s">
        <v>13</v>
      </c>
    </row>
    <row r="2" spans="1:6" ht="29.25" customHeight="1" x14ac:dyDescent="0.3">
      <c r="A2" s="99" t="s">
        <v>139</v>
      </c>
      <c r="B2" s="99"/>
      <c r="C2" s="99"/>
      <c r="D2" s="99"/>
      <c r="E2" s="99"/>
    </row>
    <row r="3" spans="1:6" ht="7.5" customHeight="1" x14ac:dyDescent="0.3">
      <c r="A3" s="29"/>
      <c r="B3" s="29"/>
      <c r="C3" s="40"/>
      <c r="D3" s="29"/>
      <c r="E3" s="29"/>
    </row>
    <row r="4" spans="1:6" s="7" customFormat="1" ht="66" x14ac:dyDescent="0.25">
      <c r="A4" s="12" t="s">
        <v>0</v>
      </c>
      <c r="B4" s="17" t="s">
        <v>1</v>
      </c>
      <c r="C4" s="9" t="s">
        <v>8</v>
      </c>
      <c r="D4" s="9" t="s">
        <v>38</v>
      </c>
      <c r="E4" s="9" t="s">
        <v>6</v>
      </c>
      <c r="F4" s="30"/>
    </row>
    <row r="5" spans="1:6" s="7" customFormat="1" ht="43.2" customHeight="1" x14ac:dyDescent="0.25">
      <c r="A5" s="12">
        <v>1</v>
      </c>
      <c r="B5" s="27" t="s">
        <v>66</v>
      </c>
      <c r="C5" s="31">
        <v>3124845.8</v>
      </c>
      <c r="D5" s="58">
        <f>пр.1!D10</f>
        <v>3678138.0999999996</v>
      </c>
      <c r="E5" s="18">
        <f>D5/$D$19*100</f>
        <v>65.424790792163961</v>
      </c>
      <c r="F5" s="30"/>
    </row>
    <row r="6" spans="1:6" s="7" customFormat="1" ht="43.2" customHeight="1" x14ac:dyDescent="0.25">
      <c r="A6" s="12">
        <v>2</v>
      </c>
      <c r="B6" s="27" t="s">
        <v>67</v>
      </c>
      <c r="C6" s="31">
        <v>61310.5</v>
      </c>
      <c r="D6" s="58">
        <f>пр.1!D13</f>
        <v>134600.70000000001</v>
      </c>
      <c r="E6" s="18">
        <f t="shared" ref="E6:E18" si="0">D6/$D$19*100</f>
        <v>2.3942066335080852</v>
      </c>
      <c r="F6" s="30"/>
    </row>
    <row r="7" spans="1:6" s="7" customFormat="1" ht="43.2" customHeight="1" x14ac:dyDescent="0.25">
      <c r="A7" s="12">
        <v>3</v>
      </c>
      <c r="B7" s="27" t="s">
        <v>68</v>
      </c>
      <c r="C7" s="31">
        <v>154385.4</v>
      </c>
      <c r="D7" s="58">
        <f>пр.1!D16</f>
        <v>667891</v>
      </c>
      <c r="E7" s="18">
        <f t="shared" si="0"/>
        <v>11.88009469980727</v>
      </c>
      <c r="F7" s="30"/>
    </row>
    <row r="8" spans="1:6" s="7" customFormat="1" ht="43.2" customHeight="1" x14ac:dyDescent="0.25">
      <c r="A8" s="12">
        <v>4</v>
      </c>
      <c r="B8" s="27" t="s">
        <v>69</v>
      </c>
      <c r="C8" s="31">
        <v>11712.7</v>
      </c>
      <c r="D8" s="58">
        <f>пр.1!D19</f>
        <v>2350.3000000000002</v>
      </c>
      <c r="E8" s="18">
        <f t="shared" si="0"/>
        <v>4.1805903317992048E-2</v>
      </c>
      <c r="F8" s="30"/>
    </row>
    <row r="9" spans="1:6" s="7" customFormat="1" ht="43.2" customHeight="1" x14ac:dyDescent="0.25">
      <c r="A9" s="25">
        <v>5</v>
      </c>
      <c r="B9" s="27" t="s">
        <v>70</v>
      </c>
      <c r="C9" s="31">
        <v>145530.29999999999</v>
      </c>
      <c r="D9" s="58">
        <f>пр.1!D22</f>
        <v>34214.800000000003</v>
      </c>
      <c r="E9" s="18">
        <f t="shared" si="0"/>
        <v>0.60859491164720858</v>
      </c>
      <c r="F9" s="30"/>
    </row>
    <row r="10" spans="1:6" s="7" customFormat="1" ht="43.2" customHeight="1" x14ac:dyDescent="0.25">
      <c r="A10" s="25">
        <v>6</v>
      </c>
      <c r="B10" s="27" t="s">
        <v>71</v>
      </c>
      <c r="C10" s="31">
        <v>484069.5</v>
      </c>
      <c r="D10" s="58">
        <f>пр.1!D25</f>
        <v>14180.400000000001</v>
      </c>
      <c r="E10" s="18">
        <f t="shared" si="0"/>
        <v>0.25223351547055883</v>
      </c>
      <c r="F10" s="30"/>
    </row>
    <row r="11" spans="1:6" s="7" customFormat="1" ht="43.2" customHeight="1" x14ac:dyDescent="0.25">
      <c r="A11" s="25">
        <v>7</v>
      </c>
      <c r="B11" s="27" t="s">
        <v>72</v>
      </c>
      <c r="C11" s="31">
        <v>2578.8000000000002</v>
      </c>
      <c r="D11" s="58">
        <f>пр.1!D28</f>
        <v>98700.7</v>
      </c>
      <c r="E11" s="18">
        <f t="shared" si="0"/>
        <v>1.7556362683989863</v>
      </c>
      <c r="F11" s="30"/>
    </row>
    <row r="12" spans="1:6" s="7" customFormat="1" ht="43.2" customHeight="1" x14ac:dyDescent="0.25">
      <c r="A12" s="25">
        <v>8</v>
      </c>
      <c r="B12" s="27" t="s">
        <v>73</v>
      </c>
      <c r="C12" s="31">
        <v>65722.899999999994</v>
      </c>
      <c r="D12" s="58">
        <f>пр.1!D31</f>
        <v>33822.1</v>
      </c>
      <c r="E12" s="18">
        <f t="shared" si="0"/>
        <v>0.60160977007678118</v>
      </c>
      <c r="F12" s="30"/>
    </row>
    <row r="13" spans="1:6" s="7" customFormat="1" ht="43.2" customHeight="1" x14ac:dyDescent="0.25">
      <c r="A13" s="25">
        <v>9</v>
      </c>
      <c r="B13" s="27" t="s">
        <v>79</v>
      </c>
      <c r="C13" s="31">
        <v>3683</v>
      </c>
      <c r="D13" s="58">
        <f>пр.1!D34</f>
        <v>137747.19999999998</v>
      </c>
      <c r="E13" s="18">
        <f t="shared" si="0"/>
        <v>2.450174924700725</v>
      </c>
      <c r="F13" s="30"/>
    </row>
    <row r="14" spans="1:6" s="7" customFormat="1" ht="43.2" customHeight="1" x14ac:dyDescent="0.25">
      <c r="A14" s="12">
        <v>10</v>
      </c>
      <c r="B14" s="27" t="s">
        <v>74</v>
      </c>
      <c r="C14" s="31">
        <v>23977</v>
      </c>
      <c r="D14" s="58">
        <f>пр.1!D37</f>
        <v>478662.30000000005</v>
      </c>
      <c r="E14" s="18">
        <f t="shared" si="0"/>
        <v>8.5141938628122826</v>
      </c>
      <c r="F14" s="30"/>
    </row>
    <row r="15" spans="1:6" s="7" customFormat="1" ht="43.2" customHeight="1" x14ac:dyDescent="0.25">
      <c r="A15" s="12">
        <v>11</v>
      </c>
      <c r="B15" s="27" t="s">
        <v>75</v>
      </c>
      <c r="C15" s="31">
        <v>97585.4</v>
      </c>
      <c r="D15" s="58">
        <f>пр.1!D40</f>
        <v>96701.5</v>
      </c>
      <c r="E15" s="18">
        <f t="shared" si="0"/>
        <v>1.7200755476768106</v>
      </c>
      <c r="F15" s="30"/>
    </row>
    <row r="16" spans="1:6" s="7" customFormat="1" ht="43.2" customHeight="1" x14ac:dyDescent="0.25">
      <c r="A16" s="12">
        <v>12</v>
      </c>
      <c r="B16" s="27" t="s">
        <v>76</v>
      </c>
      <c r="C16" s="31">
        <v>70393.100000000006</v>
      </c>
      <c r="D16" s="58">
        <f>пр.1!D43</f>
        <v>49929.9</v>
      </c>
      <c r="E16" s="18">
        <f t="shared" si="0"/>
        <v>0.88812686553929754</v>
      </c>
      <c r="F16" s="30"/>
    </row>
    <row r="17" spans="1:6" s="7" customFormat="1" ht="43.2" customHeight="1" x14ac:dyDescent="0.25">
      <c r="A17" s="12">
        <v>13</v>
      </c>
      <c r="B17" s="27" t="s">
        <v>77</v>
      </c>
      <c r="C17" s="31">
        <v>26316.400000000001</v>
      </c>
      <c r="D17" s="58">
        <f>пр.1!D46</f>
        <v>185787.90000000002</v>
      </c>
      <c r="E17" s="18">
        <f>D17/$D$19*100</f>
        <v>3.3046976918064823</v>
      </c>
      <c r="F17" s="30"/>
    </row>
    <row r="18" spans="1:6" s="7" customFormat="1" ht="43.2" customHeight="1" x14ac:dyDescent="0.25">
      <c r="A18" s="12">
        <v>14</v>
      </c>
      <c r="B18" s="27" t="s">
        <v>78</v>
      </c>
      <c r="C18" s="31">
        <v>86544.8</v>
      </c>
      <c r="D18" s="58">
        <f>пр.1!D49</f>
        <v>9206.4000000000015</v>
      </c>
      <c r="E18" s="18">
        <f t="shared" si="0"/>
        <v>0.16375861307354891</v>
      </c>
      <c r="F18" s="30"/>
    </row>
    <row r="19" spans="1:6" s="7" customFormat="1" ht="18.600000000000001" customHeight="1" x14ac:dyDescent="0.25">
      <c r="A19" s="118" t="s">
        <v>5</v>
      </c>
      <c r="B19" s="119"/>
      <c r="C19" s="19">
        <f>SUM(C5:C18)</f>
        <v>4358655.5999999996</v>
      </c>
      <c r="D19" s="59">
        <f>SUM(D5:D18)</f>
        <v>5621933.3000000007</v>
      </c>
      <c r="E19" s="19">
        <f>E5+E7+E6+E8+E14+E11+E16+E17+E15+E18+E9+E10+E13+E12</f>
        <v>99.999999999999986</v>
      </c>
      <c r="F19" s="30"/>
    </row>
    <row r="20" spans="1:6" s="7" customFormat="1" ht="32.25" customHeight="1" x14ac:dyDescent="0.25">
      <c r="A20" s="120"/>
      <c r="B20" s="120"/>
      <c r="C20" s="120"/>
      <c r="D20" s="120"/>
      <c r="E20" s="120"/>
      <c r="F20" s="30"/>
    </row>
    <row r="21" spans="1:6" s="7" customFormat="1" x14ac:dyDescent="0.25">
      <c r="F21" s="30"/>
    </row>
    <row r="22" spans="1:6" s="7" customFormat="1" x14ac:dyDescent="0.25">
      <c r="F22" s="30"/>
    </row>
    <row r="23" spans="1:6" s="7" customFormat="1" x14ac:dyDescent="0.25">
      <c r="F23" s="30"/>
    </row>
    <row r="24" spans="1:6" s="7" customFormat="1" x14ac:dyDescent="0.25">
      <c r="F24" s="30"/>
    </row>
    <row r="25" spans="1:6" s="7" customFormat="1" x14ac:dyDescent="0.25">
      <c r="F25" s="30"/>
    </row>
    <row r="26" spans="1:6" s="7" customFormat="1" x14ac:dyDescent="0.25">
      <c r="F26" s="30"/>
    </row>
    <row r="27" spans="1:6" s="7" customFormat="1" x14ac:dyDescent="0.25">
      <c r="F27" s="30"/>
    </row>
    <row r="28" spans="1:6" s="7" customFormat="1" x14ac:dyDescent="0.25">
      <c r="F28" s="30"/>
    </row>
    <row r="29" spans="1:6" s="7" customFormat="1" x14ac:dyDescent="0.25">
      <c r="F29" s="30"/>
    </row>
    <row r="30" spans="1:6" s="7" customFormat="1" x14ac:dyDescent="0.25">
      <c r="F30" s="30"/>
    </row>
    <row r="31" spans="1:6" s="7" customFormat="1" x14ac:dyDescent="0.25">
      <c r="F31" s="30"/>
    </row>
    <row r="32" spans="1:6" s="7" customFormat="1" x14ac:dyDescent="0.25">
      <c r="F32" s="30"/>
    </row>
    <row r="33" spans="6:6" s="7" customFormat="1" x14ac:dyDescent="0.25">
      <c r="F33" s="30"/>
    </row>
    <row r="34" spans="6:6" s="7" customFormat="1" x14ac:dyDescent="0.25">
      <c r="F34" s="30"/>
    </row>
    <row r="35" spans="6:6" s="7" customFormat="1" x14ac:dyDescent="0.25">
      <c r="F35" s="30"/>
    </row>
    <row r="36" spans="6:6" s="7" customFormat="1" x14ac:dyDescent="0.25">
      <c r="F36" s="30"/>
    </row>
    <row r="37" spans="6:6" s="7" customFormat="1" x14ac:dyDescent="0.25">
      <c r="F37" s="30"/>
    </row>
    <row r="38" spans="6:6" s="7" customFormat="1" x14ac:dyDescent="0.25">
      <c r="F38" s="30"/>
    </row>
    <row r="39" spans="6:6" s="7" customFormat="1" x14ac:dyDescent="0.25">
      <c r="F39" s="30"/>
    </row>
    <row r="40" spans="6:6" s="7" customFormat="1" x14ac:dyDescent="0.25">
      <c r="F40" s="30"/>
    </row>
    <row r="41" spans="6:6" s="7" customFormat="1" x14ac:dyDescent="0.25">
      <c r="F41" s="30"/>
    </row>
    <row r="42" spans="6:6" s="7" customFormat="1" x14ac:dyDescent="0.25">
      <c r="F42" s="30"/>
    </row>
    <row r="43" spans="6:6" s="7" customFormat="1" x14ac:dyDescent="0.25">
      <c r="F43" s="30"/>
    </row>
    <row r="44" spans="6:6" s="7" customFormat="1" x14ac:dyDescent="0.25">
      <c r="F44" s="30"/>
    </row>
    <row r="45" spans="6:6" s="7" customFormat="1" x14ac:dyDescent="0.25">
      <c r="F45" s="30"/>
    </row>
    <row r="46" spans="6:6" s="7" customFormat="1" x14ac:dyDescent="0.25">
      <c r="F46" s="30"/>
    </row>
    <row r="47" spans="6:6" s="7" customFormat="1" x14ac:dyDescent="0.25">
      <c r="F47" s="30"/>
    </row>
    <row r="48" spans="6:6" s="7" customFormat="1" x14ac:dyDescent="0.25">
      <c r="F48" s="30"/>
    </row>
    <row r="49" spans="6:6" s="7" customFormat="1" x14ac:dyDescent="0.25">
      <c r="F49" s="30"/>
    </row>
    <row r="50" spans="6:6" s="7" customFormat="1" x14ac:dyDescent="0.25">
      <c r="F50" s="30"/>
    </row>
  </sheetData>
  <mergeCells count="3">
    <mergeCell ref="A2:E2"/>
    <mergeCell ref="A19:B19"/>
    <mergeCell ref="A20:E20"/>
  </mergeCells>
  <pageMargins left="0.51181102362204722" right="0.11811023622047245" top="0.55118110236220474" bottom="0.15748031496062992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abSelected="1" view="pageBreakPreview" zoomScaleNormal="100" zoomScaleSheetLayoutView="100" workbookViewId="0">
      <selection activeCell="D9" sqref="D9"/>
    </sheetView>
  </sheetViews>
  <sheetFormatPr defaultColWidth="9.109375" defaultRowHeight="13.2" x14ac:dyDescent="0.25"/>
  <cols>
    <col min="1" max="1" width="6.77734375" style="6" customWidth="1"/>
    <col min="2" max="2" width="24.88671875" style="39" customWidth="1"/>
    <col min="3" max="3" width="54.88671875" style="6" bestFit="1" customWidth="1"/>
    <col min="4" max="4" width="8.44140625" style="6" customWidth="1"/>
    <col min="5" max="5" width="8" style="6" customWidth="1"/>
    <col min="6" max="6" width="7.88671875" style="6" customWidth="1"/>
    <col min="7" max="7" width="13.44140625" style="6" customWidth="1"/>
    <col min="8" max="16384" width="9.109375" style="6"/>
  </cols>
  <sheetData>
    <row r="2" spans="1:7" ht="15.6" x14ac:dyDescent="0.3">
      <c r="A2" s="99" t="s">
        <v>136</v>
      </c>
      <c r="B2" s="99"/>
      <c r="C2" s="99"/>
      <c r="D2" s="99"/>
      <c r="E2" s="99"/>
      <c r="F2" s="99"/>
      <c r="G2" s="99"/>
    </row>
    <row r="3" spans="1:7" x14ac:dyDescent="0.25">
      <c r="F3" s="65"/>
      <c r="G3" s="65"/>
    </row>
    <row r="4" spans="1:7" x14ac:dyDescent="0.25">
      <c r="A4" s="54"/>
      <c r="B4" s="55"/>
      <c r="C4" s="54"/>
      <c r="D4" s="54"/>
      <c r="E4" s="54"/>
      <c r="F4" s="54"/>
      <c r="G4" s="54"/>
    </row>
    <row r="5" spans="1:7" ht="15.6" x14ac:dyDescent="0.25">
      <c r="A5" s="124" t="s">
        <v>0</v>
      </c>
      <c r="B5" s="125" t="s">
        <v>12</v>
      </c>
      <c r="C5" s="125" t="s">
        <v>39</v>
      </c>
      <c r="D5" s="125" t="s">
        <v>16</v>
      </c>
      <c r="E5" s="124" t="s">
        <v>40</v>
      </c>
      <c r="F5" s="124"/>
      <c r="G5" s="124"/>
    </row>
    <row r="6" spans="1:7" x14ac:dyDescent="0.25">
      <c r="A6" s="124"/>
      <c r="B6" s="125"/>
      <c r="C6" s="125"/>
      <c r="D6" s="125"/>
      <c r="E6" s="124" t="s">
        <v>41</v>
      </c>
      <c r="F6" s="124" t="s">
        <v>42</v>
      </c>
      <c r="G6" s="126" t="s">
        <v>43</v>
      </c>
    </row>
    <row r="7" spans="1:7" ht="21.6" customHeight="1" x14ac:dyDescent="0.25">
      <c r="A7" s="124"/>
      <c r="B7" s="125"/>
      <c r="C7" s="125"/>
      <c r="D7" s="125"/>
      <c r="E7" s="124"/>
      <c r="F7" s="124"/>
      <c r="G7" s="126"/>
    </row>
    <row r="8" spans="1:7" x14ac:dyDescent="0.25">
      <c r="A8" s="43">
        <v>1</v>
      </c>
      <c r="B8" s="44">
        <v>2</v>
      </c>
      <c r="C8" s="44">
        <v>3</v>
      </c>
      <c r="D8" s="44">
        <v>4</v>
      </c>
      <c r="E8" s="43">
        <v>5</v>
      </c>
      <c r="F8" s="43">
        <v>6</v>
      </c>
      <c r="G8" s="43" t="s">
        <v>44</v>
      </c>
    </row>
    <row r="9" spans="1:7" ht="79.2" x14ac:dyDescent="0.25">
      <c r="A9" s="121">
        <v>1</v>
      </c>
      <c r="B9" s="123" t="s">
        <v>45</v>
      </c>
      <c r="C9" s="71" t="s">
        <v>93</v>
      </c>
      <c r="D9" s="72" t="s">
        <v>17</v>
      </c>
      <c r="E9" s="45">
        <v>96</v>
      </c>
      <c r="F9" s="45">
        <v>99.7</v>
      </c>
      <c r="G9" s="45">
        <f t="shared" ref="G9:G27" si="0">F9/E9*100</f>
        <v>103.85416666666667</v>
      </c>
    </row>
    <row r="10" spans="1:7" x14ac:dyDescent="0.25">
      <c r="A10" s="121"/>
      <c r="B10" s="123"/>
      <c r="C10" s="73" t="s">
        <v>46</v>
      </c>
      <c r="D10" s="72" t="s">
        <v>94</v>
      </c>
      <c r="E10" s="45">
        <v>19000</v>
      </c>
      <c r="F10" s="45">
        <v>19156</v>
      </c>
      <c r="G10" s="45">
        <f t="shared" si="0"/>
        <v>100.82105263157895</v>
      </c>
    </row>
    <row r="11" spans="1:7" ht="39.6" x14ac:dyDescent="0.25">
      <c r="A11" s="121"/>
      <c r="B11" s="123"/>
      <c r="C11" s="74" t="s">
        <v>95</v>
      </c>
      <c r="D11" s="72" t="s">
        <v>17</v>
      </c>
      <c r="E11" s="49">
        <v>75</v>
      </c>
      <c r="F11" s="45">
        <v>75.2</v>
      </c>
      <c r="G11" s="45">
        <f t="shared" si="0"/>
        <v>100.26666666666667</v>
      </c>
    </row>
    <row r="12" spans="1:7" ht="52.8" x14ac:dyDescent="0.25">
      <c r="A12" s="121"/>
      <c r="B12" s="123"/>
      <c r="C12" s="73" t="s">
        <v>96</v>
      </c>
      <c r="D12" s="72" t="s">
        <v>17</v>
      </c>
      <c r="E12" s="45">
        <v>100</v>
      </c>
      <c r="F12" s="45">
        <v>99.7</v>
      </c>
      <c r="G12" s="45">
        <f t="shared" si="0"/>
        <v>99.7</v>
      </c>
    </row>
    <row r="13" spans="1:7" ht="66" x14ac:dyDescent="0.25">
      <c r="A13" s="121"/>
      <c r="B13" s="123"/>
      <c r="C13" s="73" t="s">
        <v>97</v>
      </c>
      <c r="D13" s="72" t="s">
        <v>17</v>
      </c>
      <c r="E13" s="45">
        <v>100</v>
      </c>
      <c r="F13" s="45">
        <v>100</v>
      </c>
      <c r="G13" s="45">
        <f t="shared" si="0"/>
        <v>100</v>
      </c>
    </row>
    <row r="14" spans="1:7" ht="66" x14ac:dyDescent="0.25">
      <c r="A14" s="121"/>
      <c r="B14" s="123"/>
      <c r="C14" s="73" t="s">
        <v>98</v>
      </c>
      <c r="D14" s="72" t="s">
        <v>17</v>
      </c>
      <c r="E14" s="45">
        <v>100</v>
      </c>
      <c r="F14" s="45">
        <v>100</v>
      </c>
      <c r="G14" s="45">
        <f t="shared" si="0"/>
        <v>100</v>
      </c>
    </row>
    <row r="15" spans="1:7" ht="26.4" x14ac:dyDescent="0.25">
      <c r="A15" s="121"/>
      <c r="B15" s="123" t="s">
        <v>99</v>
      </c>
      <c r="C15" s="46" t="s">
        <v>100</v>
      </c>
      <c r="D15" s="69" t="s">
        <v>19</v>
      </c>
      <c r="E15" s="45">
        <v>63995</v>
      </c>
      <c r="F15" s="45">
        <v>94890</v>
      </c>
      <c r="G15" s="45">
        <f t="shared" si="0"/>
        <v>148.2772091569654</v>
      </c>
    </row>
    <row r="16" spans="1:7" ht="26.4" x14ac:dyDescent="0.25">
      <c r="A16" s="121"/>
      <c r="B16" s="123"/>
      <c r="C16" s="46" t="s">
        <v>101</v>
      </c>
      <c r="D16" s="69" t="s">
        <v>18</v>
      </c>
      <c r="E16" s="45">
        <v>1589</v>
      </c>
      <c r="F16" s="45">
        <v>1589</v>
      </c>
      <c r="G16" s="45">
        <f t="shared" si="0"/>
        <v>100</v>
      </c>
    </row>
    <row r="17" spans="1:7" ht="66" x14ac:dyDescent="0.25">
      <c r="A17" s="121"/>
      <c r="B17" s="123"/>
      <c r="C17" s="92" t="s">
        <v>140</v>
      </c>
      <c r="D17" s="69" t="s">
        <v>19</v>
      </c>
      <c r="E17" s="45">
        <v>200</v>
      </c>
      <c r="F17" s="45">
        <v>944</v>
      </c>
      <c r="G17" s="45">
        <f t="shared" si="0"/>
        <v>472</v>
      </c>
    </row>
    <row r="18" spans="1:7" ht="36.6" customHeight="1" x14ac:dyDescent="0.25">
      <c r="A18" s="121"/>
      <c r="B18" s="123"/>
      <c r="C18" s="46" t="s">
        <v>49</v>
      </c>
      <c r="D18" s="69" t="s">
        <v>102</v>
      </c>
      <c r="E18" s="75">
        <v>8</v>
      </c>
      <c r="F18" s="75">
        <v>9.5410000000000004</v>
      </c>
      <c r="G18" s="45">
        <f t="shared" si="0"/>
        <v>119.2625</v>
      </c>
    </row>
    <row r="19" spans="1:7" ht="52.8" x14ac:dyDescent="0.25">
      <c r="A19" s="121"/>
      <c r="B19" s="123"/>
      <c r="C19" s="46" t="s">
        <v>103</v>
      </c>
      <c r="D19" s="69" t="s">
        <v>17</v>
      </c>
      <c r="E19" s="45">
        <v>100</v>
      </c>
      <c r="F19" s="45">
        <v>100</v>
      </c>
      <c r="G19" s="45">
        <f t="shared" si="0"/>
        <v>100</v>
      </c>
    </row>
    <row r="20" spans="1:7" ht="39.6" x14ac:dyDescent="0.25">
      <c r="A20" s="121"/>
      <c r="B20" s="123"/>
      <c r="C20" s="46" t="s">
        <v>104</v>
      </c>
      <c r="D20" s="69" t="s">
        <v>19</v>
      </c>
      <c r="E20" s="45">
        <v>2</v>
      </c>
      <c r="F20" s="45">
        <v>2</v>
      </c>
      <c r="G20" s="45">
        <f t="shared" si="0"/>
        <v>100</v>
      </c>
    </row>
    <row r="21" spans="1:7" ht="66" x14ac:dyDescent="0.25">
      <c r="A21" s="121"/>
      <c r="B21" s="123"/>
      <c r="C21" s="46" t="s">
        <v>105</v>
      </c>
      <c r="D21" s="69" t="s">
        <v>17</v>
      </c>
      <c r="E21" s="45">
        <v>100</v>
      </c>
      <c r="F21" s="49">
        <v>115.6</v>
      </c>
      <c r="G21" s="45">
        <f t="shared" si="0"/>
        <v>115.6</v>
      </c>
    </row>
    <row r="22" spans="1:7" ht="66" x14ac:dyDescent="0.25">
      <c r="A22" s="121"/>
      <c r="B22" s="123"/>
      <c r="C22" s="46" t="s">
        <v>106</v>
      </c>
      <c r="D22" s="69" t="s">
        <v>17</v>
      </c>
      <c r="E22" s="45">
        <v>100</v>
      </c>
      <c r="F22" s="45">
        <v>100.2</v>
      </c>
      <c r="G22" s="45">
        <f t="shared" si="0"/>
        <v>100.2</v>
      </c>
    </row>
    <row r="23" spans="1:7" ht="26.4" x14ac:dyDescent="0.25">
      <c r="A23" s="121">
        <v>3</v>
      </c>
      <c r="B23" s="123" t="s">
        <v>107</v>
      </c>
      <c r="C23" s="47" t="s">
        <v>29</v>
      </c>
      <c r="D23" s="9" t="s">
        <v>17</v>
      </c>
      <c r="E23" s="76">
        <v>72</v>
      </c>
      <c r="F23" s="77">
        <v>72</v>
      </c>
      <c r="G23" s="45">
        <f t="shared" si="0"/>
        <v>100</v>
      </c>
    </row>
    <row r="24" spans="1:7" x14ac:dyDescent="0.25">
      <c r="A24" s="121"/>
      <c r="B24" s="123"/>
      <c r="C24" s="47" t="s">
        <v>50</v>
      </c>
      <c r="D24" s="9" t="s">
        <v>31</v>
      </c>
      <c r="E24" s="78">
        <v>429.67899999999997</v>
      </c>
      <c r="F24" s="75">
        <v>429.67899999999997</v>
      </c>
      <c r="G24" s="45">
        <f t="shared" si="0"/>
        <v>100</v>
      </c>
    </row>
    <row r="25" spans="1:7" ht="26.4" x14ac:dyDescent="0.25">
      <c r="A25" s="121">
        <v>4</v>
      </c>
      <c r="B25" s="123" t="s">
        <v>108</v>
      </c>
      <c r="C25" s="27" t="s">
        <v>109</v>
      </c>
      <c r="D25" s="79" t="s">
        <v>19</v>
      </c>
      <c r="E25" s="79">
        <v>32.93</v>
      </c>
      <c r="F25" s="80">
        <v>33.590000000000003</v>
      </c>
      <c r="G25" s="45">
        <f t="shared" si="0"/>
        <v>102.00425144245371</v>
      </c>
    </row>
    <row r="26" spans="1:7" x14ac:dyDescent="0.25">
      <c r="A26" s="121"/>
      <c r="B26" s="123"/>
      <c r="C26" s="81" t="s">
        <v>110</v>
      </c>
      <c r="D26" s="79" t="s">
        <v>111</v>
      </c>
      <c r="E26" s="79">
        <v>74844</v>
      </c>
      <c r="F26" s="82">
        <v>152266</v>
      </c>
      <c r="G26" s="45">
        <f t="shared" si="0"/>
        <v>203.44449788894235</v>
      </c>
    </row>
    <row r="27" spans="1:7" x14ac:dyDescent="0.25">
      <c r="A27" s="121"/>
      <c r="B27" s="123"/>
      <c r="C27" s="81" t="s">
        <v>112</v>
      </c>
      <c r="D27" s="79" t="s">
        <v>19</v>
      </c>
      <c r="E27" s="79">
        <v>4892</v>
      </c>
      <c r="F27" s="82">
        <v>5355</v>
      </c>
      <c r="G27" s="45">
        <f t="shared" si="0"/>
        <v>109.46443172526574</v>
      </c>
    </row>
    <row r="28" spans="1:7" ht="39.6" x14ac:dyDescent="0.25">
      <c r="A28" s="121"/>
      <c r="B28" s="123"/>
      <c r="C28" s="71" t="s">
        <v>113</v>
      </c>
      <c r="D28" s="79" t="s">
        <v>19</v>
      </c>
      <c r="E28" s="79">
        <v>130</v>
      </c>
      <c r="F28" s="82">
        <v>186</v>
      </c>
      <c r="G28" s="45">
        <f>F28/E28*100</f>
        <v>143.07692307692307</v>
      </c>
    </row>
    <row r="29" spans="1:7" ht="66" x14ac:dyDescent="0.25">
      <c r="A29" s="69">
        <v>5</v>
      </c>
      <c r="B29" s="70" t="s">
        <v>114</v>
      </c>
      <c r="C29" s="50" t="s">
        <v>34</v>
      </c>
      <c r="D29" s="51" t="s">
        <v>19</v>
      </c>
      <c r="E29" s="83">
        <v>188.6</v>
      </c>
      <c r="F29" s="49">
        <v>142.69999999999999</v>
      </c>
      <c r="G29" s="45">
        <f>E29/F29*100</f>
        <v>132.16538192011214</v>
      </c>
    </row>
    <row r="30" spans="1:7" ht="26.4" x14ac:dyDescent="0.25">
      <c r="A30" s="123">
        <v>6</v>
      </c>
      <c r="B30" s="123" t="s">
        <v>115</v>
      </c>
      <c r="C30" s="89" t="s">
        <v>116</v>
      </c>
      <c r="D30" s="90" t="s">
        <v>17</v>
      </c>
      <c r="E30" s="83">
        <v>101.1</v>
      </c>
      <c r="F30" s="49">
        <v>102.1</v>
      </c>
      <c r="G30" s="49">
        <f>F30/E30*100</f>
        <v>100.9891196834817</v>
      </c>
    </row>
    <row r="31" spans="1:7" ht="26.4" x14ac:dyDescent="0.25">
      <c r="A31" s="123"/>
      <c r="B31" s="123"/>
      <c r="C31" s="89" t="s">
        <v>36</v>
      </c>
      <c r="D31" s="90" t="s">
        <v>20</v>
      </c>
      <c r="E31" s="83">
        <v>30209</v>
      </c>
      <c r="F31" s="49">
        <v>33133.9</v>
      </c>
      <c r="G31" s="49">
        <f>F31/E31*100</f>
        <v>109.682213909762</v>
      </c>
    </row>
    <row r="32" spans="1:7" ht="26.4" x14ac:dyDescent="0.25">
      <c r="A32" s="123">
        <v>7</v>
      </c>
      <c r="B32" s="123" t="s">
        <v>117</v>
      </c>
      <c r="C32" s="91" t="s">
        <v>27</v>
      </c>
      <c r="D32" s="88" t="s">
        <v>17</v>
      </c>
      <c r="E32" s="49">
        <v>100</v>
      </c>
      <c r="F32" s="80">
        <v>108.49</v>
      </c>
      <c r="G32" s="49">
        <f t="shared" ref="G32:G44" si="1">F32/E32*100</f>
        <v>108.49</v>
      </c>
    </row>
    <row r="33" spans="1:7" ht="26.4" x14ac:dyDescent="0.25">
      <c r="A33" s="123"/>
      <c r="B33" s="123"/>
      <c r="C33" s="91" t="s">
        <v>118</v>
      </c>
      <c r="D33" s="88" t="s">
        <v>19</v>
      </c>
      <c r="E33" s="49">
        <v>100</v>
      </c>
      <c r="F33" s="80">
        <v>137</v>
      </c>
      <c r="G33" s="49">
        <f t="shared" si="1"/>
        <v>137</v>
      </c>
    </row>
    <row r="34" spans="1:7" ht="26.4" x14ac:dyDescent="0.25">
      <c r="A34" s="123"/>
      <c r="B34" s="123"/>
      <c r="C34" s="91" t="s">
        <v>37</v>
      </c>
      <c r="D34" s="88" t="s">
        <v>19</v>
      </c>
      <c r="E34" s="49">
        <v>25</v>
      </c>
      <c r="F34" s="80">
        <v>30</v>
      </c>
      <c r="G34" s="49">
        <f t="shared" si="1"/>
        <v>120</v>
      </c>
    </row>
    <row r="35" spans="1:7" ht="26.4" x14ac:dyDescent="0.25">
      <c r="A35" s="123"/>
      <c r="B35" s="123"/>
      <c r="C35" s="91" t="s">
        <v>30</v>
      </c>
      <c r="D35" s="88" t="s">
        <v>31</v>
      </c>
      <c r="E35" s="49">
        <v>70</v>
      </c>
      <c r="F35" s="80">
        <v>77.113</v>
      </c>
      <c r="G35" s="49">
        <f t="shared" si="1"/>
        <v>110.16142857142856</v>
      </c>
    </row>
    <row r="36" spans="1:7" ht="52.8" x14ac:dyDescent="0.25">
      <c r="A36" s="123"/>
      <c r="B36" s="123"/>
      <c r="C36" s="91" t="s">
        <v>51</v>
      </c>
      <c r="D36" s="88" t="s">
        <v>17</v>
      </c>
      <c r="E36" s="49">
        <v>100</v>
      </c>
      <c r="F36" s="80">
        <v>100</v>
      </c>
      <c r="G36" s="49">
        <f t="shared" si="1"/>
        <v>100</v>
      </c>
    </row>
    <row r="37" spans="1:7" x14ac:dyDescent="0.25">
      <c r="A37" s="123"/>
      <c r="B37" s="123"/>
      <c r="C37" s="91" t="s">
        <v>52</v>
      </c>
      <c r="D37" s="88" t="s">
        <v>20</v>
      </c>
      <c r="E37" s="49">
        <v>15</v>
      </c>
      <c r="F37" s="80">
        <v>72.180000000000007</v>
      </c>
      <c r="G37" s="49">
        <f>F37/E37*100</f>
        <v>481.20000000000005</v>
      </c>
    </row>
    <row r="38" spans="1:7" ht="52.8" x14ac:dyDescent="0.25">
      <c r="A38" s="123">
        <v>8</v>
      </c>
      <c r="B38" s="123" t="s">
        <v>119</v>
      </c>
      <c r="C38" s="89" t="s">
        <v>120</v>
      </c>
      <c r="D38" s="90" t="s">
        <v>17</v>
      </c>
      <c r="E38" s="85">
        <v>100</v>
      </c>
      <c r="F38" s="49">
        <v>100</v>
      </c>
      <c r="G38" s="49">
        <f>F38/E38*100</f>
        <v>100</v>
      </c>
    </row>
    <row r="39" spans="1:7" ht="39.6" x14ac:dyDescent="0.25">
      <c r="A39" s="123"/>
      <c r="B39" s="123"/>
      <c r="C39" s="89" t="s">
        <v>121</v>
      </c>
      <c r="D39" s="90" t="s">
        <v>17</v>
      </c>
      <c r="E39" s="85">
        <v>100</v>
      </c>
      <c r="F39" s="49">
        <v>100</v>
      </c>
      <c r="G39" s="49">
        <f>F39/E39*100</f>
        <v>100</v>
      </c>
    </row>
    <row r="40" spans="1:7" ht="26.4" x14ac:dyDescent="0.25">
      <c r="A40" s="123"/>
      <c r="B40" s="123"/>
      <c r="C40" s="89" t="s">
        <v>53</v>
      </c>
      <c r="D40" s="90" t="s">
        <v>54</v>
      </c>
      <c r="E40" s="83">
        <v>168.6</v>
      </c>
      <c r="F40" s="49">
        <v>372.5</v>
      </c>
      <c r="G40" s="49">
        <f>F40/E40*100</f>
        <v>220.93712930011864</v>
      </c>
    </row>
    <row r="41" spans="1:7" ht="39.6" x14ac:dyDescent="0.25">
      <c r="A41" s="123"/>
      <c r="B41" s="123"/>
      <c r="C41" s="89" t="s">
        <v>122</v>
      </c>
      <c r="D41" s="90" t="s">
        <v>17</v>
      </c>
      <c r="E41" s="85">
        <v>100</v>
      </c>
      <c r="F41" s="49">
        <v>100</v>
      </c>
      <c r="G41" s="49">
        <f>F41/E41*100</f>
        <v>100</v>
      </c>
    </row>
    <row r="42" spans="1:7" ht="26.4" x14ac:dyDescent="0.25">
      <c r="A42" s="123">
        <v>9</v>
      </c>
      <c r="B42" s="123" t="s">
        <v>123</v>
      </c>
      <c r="C42" s="91" t="s">
        <v>55</v>
      </c>
      <c r="D42" s="88" t="s">
        <v>47</v>
      </c>
      <c r="E42" s="49">
        <v>35</v>
      </c>
      <c r="F42" s="49">
        <v>40</v>
      </c>
      <c r="G42" s="49">
        <f t="shared" si="1"/>
        <v>114.28571428571428</v>
      </c>
    </row>
    <row r="43" spans="1:7" ht="66" x14ac:dyDescent="0.25">
      <c r="A43" s="123"/>
      <c r="B43" s="123"/>
      <c r="C43" s="91" t="s">
        <v>56</v>
      </c>
      <c r="D43" s="88" t="s">
        <v>48</v>
      </c>
      <c r="E43" s="49">
        <v>8</v>
      </c>
      <c r="F43" s="49">
        <v>10</v>
      </c>
      <c r="G43" s="49">
        <f t="shared" si="1"/>
        <v>125</v>
      </c>
    </row>
    <row r="44" spans="1:7" ht="26.4" x14ac:dyDescent="0.25">
      <c r="A44" s="123"/>
      <c r="B44" s="123"/>
      <c r="C44" s="91" t="s">
        <v>32</v>
      </c>
      <c r="D44" s="88" t="s">
        <v>17</v>
      </c>
      <c r="E44" s="49">
        <v>54</v>
      </c>
      <c r="F44" s="49">
        <v>65.3</v>
      </c>
      <c r="G44" s="49">
        <f t="shared" si="1"/>
        <v>120.92592592592592</v>
      </c>
    </row>
    <row r="45" spans="1:7" ht="26.4" x14ac:dyDescent="0.25">
      <c r="A45" s="121">
        <v>10</v>
      </c>
      <c r="B45" s="123" t="s">
        <v>124</v>
      </c>
      <c r="C45" s="53" t="s">
        <v>21</v>
      </c>
      <c r="D45" s="51" t="s">
        <v>17</v>
      </c>
      <c r="E45" s="83" t="s">
        <v>125</v>
      </c>
      <c r="F45" s="49">
        <v>98.2</v>
      </c>
      <c r="G45" s="49">
        <v>103.4</v>
      </c>
    </row>
    <row r="46" spans="1:7" ht="52.8" x14ac:dyDescent="0.25">
      <c r="A46" s="121"/>
      <c r="B46" s="123"/>
      <c r="C46" s="53" t="s">
        <v>126</v>
      </c>
      <c r="D46" s="51" t="s">
        <v>17</v>
      </c>
      <c r="E46" s="83" t="s">
        <v>127</v>
      </c>
      <c r="F46" s="49">
        <v>0</v>
      </c>
      <c r="G46" s="49">
        <v>100</v>
      </c>
    </row>
    <row r="47" spans="1:7" ht="26.4" x14ac:dyDescent="0.25">
      <c r="A47" s="121"/>
      <c r="B47" s="123"/>
      <c r="C47" s="53" t="s">
        <v>57</v>
      </c>
      <c r="D47" s="51" t="s">
        <v>17</v>
      </c>
      <c r="E47" s="83" t="s">
        <v>128</v>
      </c>
      <c r="F47" s="45">
        <v>64.7</v>
      </c>
      <c r="G47" s="45">
        <v>190.3</v>
      </c>
    </row>
    <row r="48" spans="1:7" ht="26.4" x14ac:dyDescent="0.25">
      <c r="A48" s="121"/>
      <c r="B48" s="123"/>
      <c r="C48" s="50" t="s">
        <v>129</v>
      </c>
      <c r="D48" s="51" t="s">
        <v>17</v>
      </c>
      <c r="E48" s="83" t="s">
        <v>130</v>
      </c>
      <c r="F48" s="45">
        <v>14.2</v>
      </c>
      <c r="G48" s="45">
        <v>101.4</v>
      </c>
    </row>
    <row r="49" spans="1:7" x14ac:dyDescent="0.25">
      <c r="A49" s="121">
        <v>11</v>
      </c>
      <c r="B49" s="123" t="s">
        <v>58</v>
      </c>
      <c r="C49" s="52" t="s">
        <v>131</v>
      </c>
      <c r="D49" s="69" t="s">
        <v>47</v>
      </c>
      <c r="E49" s="28">
        <v>120020</v>
      </c>
      <c r="F49" s="70">
        <v>128215</v>
      </c>
      <c r="G49" s="45">
        <f>F49/E49*100</f>
        <v>106.82802866188969</v>
      </c>
    </row>
    <row r="50" spans="1:7" ht="52.8" x14ac:dyDescent="0.25">
      <c r="A50" s="121"/>
      <c r="B50" s="123"/>
      <c r="C50" s="52" t="s">
        <v>59</v>
      </c>
      <c r="D50" s="69" t="s">
        <v>17</v>
      </c>
      <c r="E50" s="84">
        <v>72</v>
      </c>
      <c r="F50" s="70">
        <v>73.400000000000006</v>
      </c>
      <c r="G50" s="45">
        <f t="shared" ref="G50:G56" si="2">F50/E50*100</f>
        <v>101.94444444444446</v>
      </c>
    </row>
    <row r="51" spans="1:7" ht="39.6" x14ac:dyDescent="0.25">
      <c r="A51" s="121">
        <v>12</v>
      </c>
      <c r="B51" s="123" t="s">
        <v>60</v>
      </c>
      <c r="C51" s="52" t="s">
        <v>61</v>
      </c>
      <c r="D51" s="9" t="s">
        <v>17</v>
      </c>
      <c r="E51" s="85">
        <v>51.6</v>
      </c>
      <c r="F51" s="45">
        <v>54.4</v>
      </c>
      <c r="G51" s="45">
        <f t="shared" si="2"/>
        <v>105.42635658914728</v>
      </c>
    </row>
    <row r="52" spans="1:7" ht="26.4" x14ac:dyDescent="0.25">
      <c r="A52" s="121"/>
      <c r="B52" s="123"/>
      <c r="C52" s="52" t="s">
        <v>33</v>
      </c>
      <c r="D52" s="9" t="s">
        <v>19</v>
      </c>
      <c r="E52" s="85">
        <v>17</v>
      </c>
      <c r="F52" s="45">
        <v>17</v>
      </c>
      <c r="G52" s="45">
        <f t="shared" si="2"/>
        <v>100</v>
      </c>
    </row>
    <row r="53" spans="1:7" ht="26.4" x14ac:dyDescent="0.25">
      <c r="A53" s="121">
        <v>13</v>
      </c>
      <c r="B53" s="123" t="s">
        <v>65</v>
      </c>
      <c r="C53" s="47" t="s">
        <v>62</v>
      </c>
      <c r="D53" s="9" t="s">
        <v>132</v>
      </c>
      <c r="E53" s="76">
        <v>100</v>
      </c>
      <c r="F53" s="77">
        <v>100</v>
      </c>
      <c r="G53" s="45">
        <f t="shared" si="2"/>
        <v>100</v>
      </c>
    </row>
    <row r="54" spans="1:7" x14ac:dyDescent="0.25">
      <c r="A54" s="121"/>
      <c r="B54" s="123"/>
      <c r="C54" s="47" t="s">
        <v>28</v>
      </c>
      <c r="D54" s="9" t="s">
        <v>133</v>
      </c>
      <c r="E54" s="86">
        <v>2911.46</v>
      </c>
      <c r="F54" s="87">
        <v>1473.2</v>
      </c>
      <c r="G54" s="45">
        <f t="shared" si="2"/>
        <v>50.60004259031551</v>
      </c>
    </row>
    <row r="55" spans="1:7" ht="26.4" x14ac:dyDescent="0.25">
      <c r="A55" s="121">
        <v>14</v>
      </c>
      <c r="B55" s="122" t="s">
        <v>134</v>
      </c>
      <c r="C55" s="47" t="s">
        <v>63</v>
      </c>
      <c r="D55" s="9" t="s">
        <v>17</v>
      </c>
      <c r="E55" s="48">
        <v>47</v>
      </c>
      <c r="F55" s="45">
        <v>48.3</v>
      </c>
      <c r="G55" s="45">
        <f t="shared" si="2"/>
        <v>102.7659574468085</v>
      </c>
    </row>
    <row r="56" spans="1:7" ht="52.8" x14ac:dyDescent="0.25">
      <c r="A56" s="121"/>
      <c r="B56" s="122"/>
      <c r="C56" s="47" t="s">
        <v>64</v>
      </c>
      <c r="D56" s="9" t="s">
        <v>135</v>
      </c>
      <c r="E56" s="76">
        <v>14</v>
      </c>
      <c r="F56" s="77">
        <v>24</v>
      </c>
      <c r="G56" s="45">
        <f t="shared" si="2"/>
        <v>171.42857142857142</v>
      </c>
    </row>
  </sheetData>
  <mergeCells count="35">
    <mergeCell ref="A9:A14"/>
    <mergeCell ref="B9:B14"/>
    <mergeCell ref="A15:A22"/>
    <mergeCell ref="A2:G2"/>
    <mergeCell ref="A5:A7"/>
    <mergeCell ref="B5:B7"/>
    <mergeCell ref="C5:C7"/>
    <mergeCell ref="D5:D7"/>
    <mergeCell ref="E5:G5"/>
    <mergeCell ref="E6:E7"/>
    <mergeCell ref="F6:F7"/>
    <mergeCell ref="G6:G7"/>
    <mergeCell ref="B15:B22"/>
    <mergeCell ref="A23:A24"/>
    <mergeCell ref="B23:B24"/>
    <mergeCell ref="A30:A31"/>
    <mergeCell ref="B30:B31"/>
    <mergeCell ref="A25:A28"/>
    <mergeCell ref="B25:B28"/>
    <mergeCell ref="A32:A37"/>
    <mergeCell ref="B32:B37"/>
    <mergeCell ref="A38:A41"/>
    <mergeCell ref="B38:B41"/>
    <mergeCell ref="A53:A54"/>
    <mergeCell ref="B53:B54"/>
    <mergeCell ref="A42:A44"/>
    <mergeCell ref="B42:B44"/>
    <mergeCell ref="A55:A56"/>
    <mergeCell ref="B55:B56"/>
    <mergeCell ref="A45:A48"/>
    <mergeCell ref="B45:B48"/>
    <mergeCell ref="A49:A50"/>
    <mergeCell ref="B49:B50"/>
    <mergeCell ref="A51:A52"/>
    <mergeCell ref="B51:B5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zoomScaleNormal="100" workbookViewId="0">
      <selection activeCell="D6" sqref="D6"/>
    </sheetView>
  </sheetViews>
  <sheetFormatPr defaultColWidth="9.109375" defaultRowHeight="13.2" x14ac:dyDescent="0.25"/>
  <cols>
    <col min="1" max="1" width="3.44140625" style="15" customWidth="1"/>
    <col min="2" max="2" width="47.33203125" style="15" customWidth="1"/>
    <col min="3" max="3" width="29.88671875" style="16" customWidth="1"/>
    <col min="4" max="4" width="17.44140625" style="16" customWidth="1"/>
    <col min="5" max="16384" width="9.109375" style="15"/>
  </cols>
  <sheetData>
    <row r="1" spans="1:4" x14ac:dyDescent="0.25">
      <c r="D1" s="20" t="s">
        <v>15</v>
      </c>
    </row>
    <row r="3" spans="1:4" s="21" customFormat="1" ht="15.6" x14ac:dyDescent="0.3">
      <c r="A3" s="127" t="s">
        <v>138</v>
      </c>
      <c r="B3" s="127"/>
      <c r="C3" s="127"/>
      <c r="D3" s="127"/>
    </row>
    <row r="4" spans="1:4" x14ac:dyDescent="0.25">
      <c r="B4" s="10"/>
    </row>
    <row r="5" spans="1:4" ht="42" customHeight="1" x14ac:dyDescent="0.25">
      <c r="A5" s="22" t="s">
        <v>0</v>
      </c>
      <c r="B5" s="11" t="s">
        <v>12</v>
      </c>
      <c r="C5" s="11" t="s">
        <v>14</v>
      </c>
      <c r="D5" s="11" t="s">
        <v>26</v>
      </c>
    </row>
    <row r="6" spans="1:4" ht="52.8" x14ac:dyDescent="0.25">
      <c r="A6" s="28">
        <v>1</v>
      </c>
      <c r="B6" s="27" t="s">
        <v>66</v>
      </c>
      <c r="C6" s="23" t="s">
        <v>82</v>
      </c>
      <c r="D6" s="34">
        <v>97.6</v>
      </c>
    </row>
    <row r="7" spans="1:4" ht="39.6" x14ac:dyDescent="0.25">
      <c r="A7" s="28">
        <v>2</v>
      </c>
      <c r="B7" s="27" t="s">
        <v>67</v>
      </c>
      <c r="C7" s="23" t="s">
        <v>83</v>
      </c>
      <c r="D7" s="26">
        <v>116.6</v>
      </c>
    </row>
    <row r="8" spans="1:4" ht="42" customHeight="1" x14ac:dyDescent="0.25">
      <c r="A8" s="28">
        <v>3</v>
      </c>
      <c r="B8" s="27" t="s">
        <v>68</v>
      </c>
      <c r="C8" s="24" t="s">
        <v>84</v>
      </c>
      <c r="D8" s="26">
        <v>96</v>
      </c>
    </row>
    <row r="9" spans="1:4" ht="55.2" customHeight="1" x14ac:dyDescent="0.25">
      <c r="A9" s="28">
        <v>4</v>
      </c>
      <c r="B9" s="27" t="s">
        <v>69</v>
      </c>
      <c r="C9" s="24" t="s">
        <v>85</v>
      </c>
      <c r="D9" s="26">
        <v>126</v>
      </c>
    </row>
    <row r="10" spans="1:4" ht="54" customHeight="1" x14ac:dyDescent="0.25">
      <c r="A10" s="28">
        <v>5</v>
      </c>
      <c r="B10" s="27" t="s">
        <v>70</v>
      </c>
      <c r="C10" s="24" t="s">
        <v>88</v>
      </c>
      <c r="D10" s="34">
        <v>126.1</v>
      </c>
    </row>
    <row r="11" spans="1:4" ht="66" x14ac:dyDescent="0.25">
      <c r="A11" s="28">
        <v>6</v>
      </c>
      <c r="B11" s="27" t="s">
        <v>71</v>
      </c>
      <c r="C11" s="24" t="s">
        <v>85</v>
      </c>
      <c r="D11" s="26">
        <v>108.2</v>
      </c>
    </row>
    <row r="12" spans="1:4" ht="39.6" x14ac:dyDescent="0.25">
      <c r="A12" s="28">
        <v>7</v>
      </c>
      <c r="B12" s="27" t="s">
        <v>72</v>
      </c>
      <c r="C12" s="24" t="s">
        <v>86</v>
      </c>
      <c r="D12" s="34">
        <v>115.4</v>
      </c>
    </row>
    <row r="13" spans="1:4" ht="53.4" customHeight="1" x14ac:dyDescent="0.25">
      <c r="A13" s="28">
        <v>8</v>
      </c>
      <c r="B13" s="27" t="s">
        <v>73</v>
      </c>
      <c r="C13" s="23" t="s">
        <v>89</v>
      </c>
      <c r="D13" s="26">
        <v>112</v>
      </c>
    </row>
    <row r="14" spans="1:4" ht="48" customHeight="1" x14ac:dyDescent="0.25">
      <c r="A14" s="28">
        <v>9</v>
      </c>
      <c r="B14" s="27" t="s">
        <v>79</v>
      </c>
      <c r="C14" s="23" t="s">
        <v>90</v>
      </c>
      <c r="D14" s="34">
        <v>120</v>
      </c>
    </row>
    <row r="15" spans="1:4" ht="52.95" customHeight="1" x14ac:dyDescent="0.25">
      <c r="A15" s="28">
        <v>10</v>
      </c>
      <c r="B15" s="27" t="s">
        <v>74</v>
      </c>
      <c r="C15" s="24" t="s">
        <v>87</v>
      </c>
      <c r="D15" s="38">
        <v>99.4</v>
      </c>
    </row>
    <row r="16" spans="1:4" ht="50.25" customHeight="1" x14ac:dyDescent="0.25">
      <c r="A16" s="28">
        <v>11</v>
      </c>
      <c r="B16" s="27" t="s">
        <v>75</v>
      </c>
      <c r="C16" s="23" t="s">
        <v>92</v>
      </c>
      <c r="D16" s="26">
        <v>101</v>
      </c>
    </row>
    <row r="17" spans="1:4" ht="54.6" customHeight="1" x14ac:dyDescent="0.25">
      <c r="A17" s="28">
        <v>12</v>
      </c>
      <c r="B17" s="27" t="s">
        <v>76</v>
      </c>
      <c r="C17" s="23" t="s">
        <v>91</v>
      </c>
      <c r="D17" s="34">
        <v>71.09</v>
      </c>
    </row>
    <row r="18" spans="1:4" ht="42.6" customHeight="1" x14ac:dyDescent="0.25">
      <c r="A18" s="28">
        <v>13</v>
      </c>
      <c r="B18" s="27" t="s">
        <v>77</v>
      </c>
      <c r="C18" s="23" t="s">
        <v>84</v>
      </c>
      <c r="D18" s="26">
        <v>47.9</v>
      </c>
    </row>
    <row r="19" spans="1:4" ht="42" customHeight="1" x14ac:dyDescent="0.25">
      <c r="A19" s="28">
        <v>14</v>
      </c>
      <c r="B19" s="27" t="s">
        <v>78</v>
      </c>
      <c r="C19" s="23" t="s">
        <v>84</v>
      </c>
      <c r="D19" s="26">
        <v>84.2</v>
      </c>
    </row>
    <row r="20" spans="1:4" ht="41.25" customHeight="1" x14ac:dyDescent="0.25">
      <c r="C20" s="15"/>
      <c r="D20" s="15"/>
    </row>
    <row r="21" spans="1:4" ht="54.75" customHeight="1" x14ac:dyDescent="0.25">
      <c r="C21" s="15"/>
      <c r="D21" s="15"/>
    </row>
    <row r="22" spans="1:4" x14ac:dyDescent="0.25">
      <c r="C22" s="15"/>
      <c r="D22" s="15"/>
    </row>
  </sheetData>
  <sortState ref="A6:D22">
    <sortCondition descending="1" ref="D6"/>
  </sortState>
  <mergeCells count="1">
    <mergeCell ref="A3:D3"/>
  </mergeCells>
  <pageMargins left="0.51181102362204722" right="0.11811023622047245" top="0.15748031496062992" bottom="0.15748031496062992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пр.1</vt:lpstr>
      <vt:lpstr>пр.2</vt:lpstr>
      <vt:lpstr>пр. 3</vt:lpstr>
      <vt:lpstr>пр.4</vt:lpstr>
      <vt:lpstr>пр.1!Область_печати</vt:lpstr>
      <vt:lpstr>пр.2!Область_печати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2023-08-25T06:05:01Z</dcterms:modified>
</cp:coreProperties>
</file>